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760" activeTab="6"/>
  </bookViews>
  <sheets>
    <sheet name="Read ME" sheetId="10" r:id="rId1"/>
    <sheet name="Data Fig 1" sheetId="4" r:id="rId2"/>
    <sheet name="Data Fig 2" sheetId="5" r:id="rId3"/>
    <sheet name="Data Fig 3" sheetId="6" r:id="rId4"/>
    <sheet name="Data Fig 4 5" sheetId="7" r:id="rId5"/>
    <sheet name="Data Fig 6" sheetId="8" r:id="rId6"/>
    <sheet name="Table 1 data" sheetId="9" r:id="rId7"/>
  </sheets>
  <definedNames>
    <definedName name="__123Graph_A" hidden="1">'Data Fig 4 5'!#REF!</definedName>
    <definedName name="__123Graph_Agsfree" hidden="1">'Data Fig 4 5'!#REF!</definedName>
    <definedName name="__123Graph_Agsip" hidden="1">'Data Fig 4 5'!#REF!</definedName>
    <definedName name="__123Graph_Agsip1" hidden="1">'Data Fig 4 5'!#REF!</definedName>
    <definedName name="__123Graph_Agsip2" hidden="1">'Data Fig 4 5'!#REF!</definedName>
    <definedName name="__123Graph_Aip" hidden="1">'Data Fig 4 5'!#REF!</definedName>
    <definedName name="__123Graph_Am1free" hidden="1">'Data Fig 4 5'!#REF!</definedName>
    <definedName name="__123Graph_B" hidden="1">'Data Fig 4 5'!#REF!</definedName>
    <definedName name="__123Graph_Bgsfree" hidden="1">'Data Fig 4 5'!#REF!</definedName>
    <definedName name="__123Graph_Bgsip" hidden="1">'Data Fig 4 5'!#REF!</definedName>
    <definedName name="__123Graph_Bgsip1" hidden="1">'Data Fig 4 5'!#REF!</definedName>
    <definedName name="__123Graph_Bgsip2" hidden="1">'Data Fig 4 5'!#REF!</definedName>
    <definedName name="__123Graph_Bip" hidden="1">'Data Fig 4 5'!#REF!</definedName>
    <definedName name="__123Graph_Bm1free" hidden="1">'Data Fig 4 5'!#REF!</definedName>
    <definedName name="__123Graph_Cgsfree" hidden="1">'Data Fig 4 5'!#REF!</definedName>
    <definedName name="__123Graph_X" hidden="1">'Data Fig 4 5'!#REF!</definedName>
    <definedName name="__123Graph_Xgsfree" hidden="1">'Data Fig 4 5'!#REF!</definedName>
    <definedName name="__123Graph_Xip" hidden="1">'Data Fig 4 5'!#REF!</definedName>
    <definedName name="__123Graph_Xm1free" hidden="1">'Data Fig 4 5'!#REF!</definedName>
    <definedName name="_DLX1.USE" localSheetId="1">'Data Fig 1'!$A$2:$AN$2</definedName>
    <definedName name="_DLX1.USE">'Data Fig 2'!$A$1:$H$5</definedName>
    <definedName name="_DLX2.USE">'Data Fig 3'!$A$1:$D$5</definedName>
    <definedName name="_Order1" hidden="1">255</definedName>
    <definedName name="_Order2" hidden="1">255</definedName>
    <definedName name="_Parse_Out" hidden="1">'Data Fig 4 5'!#REF!</definedName>
  </definedNames>
  <calcPr calcId="125725" iterate="1" iterateCount="1" calcOnSave="0"/>
</workbook>
</file>

<file path=xl/calcChain.xml><?xml version="1.0" encoding="utf-8"?>
<calcChain xmlns="http://schemas.openxmlformats.org/spreadsheetml/2006/main">
  <c r="D6" i="8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F18"/>
  <c r="G18"/>
  <c r="D19"/>
  <c r="F19"/>
  <c r="G19"/>
  <c r="D20"/>
  <c r="F20"/>
  <c r="G20"/>
  <c r="D21"/>
  <c r="F21"/>
  <c r="G21"/>
  <c r="D22"/>
  <c r="F22"/>
  <c r="G22"/>
  <c r="D23"/>
  <c r="F23"/>
  <c r="G23"/>
  <c r="D24"/>
  <c r="F24"/>
  <c r="G24"/>
  <c r="D25"/>
  <c r="F25"/>
  <c r="G25"/>
  <c r="D26"/>
  <c r="F26"/>
  <c r="G26"/>
  <c r="D27"/>
  <c r="F27"/>
  <c r="G27"/>
  <c r="D28"/>
  <c r="F28"/>
  <c r="G28"/>
  <c r="D29"/>
  <c r="F29"/>
  <c r="G29"/>
  <c r="D30"/>
  <c r="F30"/>
  <c r="G30"/>
  <c r="D31"/>
  <c r="F31"/>
  <c r="G31"/>
  <c r="D32"/>
  <c r="F32"/>
  <c r="G32"/>
  <c r="D33"/>
  <c r="F33"/>
  <c r="G33"/>
  <c r="D34"/>
  <c r="F34"/>
  <c r="G34"/>
  <c r="D35"/>
  <c r="F35"/>
  <c r="G35"/>
  <c r="D36"/>
  <c r="F36"/>
  <c r="G36"/>
  <c r="D37"/>
  <c r="F37"/>
  <c r="G37"/>
  <c r="D38"/>
  <c r="F38"/>
  <c r="G38"/>
  <c r="D39"/>
  <c r="F39"/>
  <c r="G39"/>
  <c r="D40"/>
  <c r="F40"/>
  <c r="G40"/>
  <c r="D41"/>
  <c r="F41"/>
  <c r="G41"/>
  <c r="D42"/>
  <c r="F42"/>
  <c r="G42"/>
  <c r="D43"/>
  <c r="F43"/>
  <c r="G43"/>
  <c r="D44"/>
  <c r="F44"/>
  <c r="G44"/>
  <c r="D45"/>
  <c r="F45"/>
  <c r="G45"/>
  <c r="D46"/>
  <c r="F46"/>
  <c r="G46"/>
  <c r="D47"/>
  <c r="F47"/>
  <c r="G47"/>
  <c r="D48"/>
  <c r="F48"/>
  <c r="G48"/>
  <c r="D49"/>
  <c r="F49"/>
  <c r="G49"/>
  <c r="D50"/>
  <c r="F50"/>
  <c r="G50"/>
  <c r="D51"/>
  <c r="F51"/>
  <c r="G51"/>
  <c r="D52"/>
  <c r="F52"/>
  <c r="G52"/>
  <c r="D53"/>
  <c r="F53"/>
  <c r="G53"/>
  <c r="D54"/>
  <c r="F54"/>
  <c r="G54"/>
  <c r="D55"/>
  <c r="F55"/>
  <c r="G55"/>
  <c r="D56"/>
  <c r="F56"/>
  <c r="G56"/>
  <c r="D57"/>
  <c r="F57"/>
  <c r="G57"/>
  <c r="D58"/>
  <c r="F58"/>
  <c r="G58"/>
  <c r="D59"/>
  <c r="F59"/>
  <c r="G59"/>
  <c r="D60"/>
  <c r="F60"/>
  <c r="G60"/>
  <c r="D61"/>
  <c r="F61"/>
  <c r="G61"/>
  <c r="D62"/>
  <c r="F62"/>
  <c r="G62"/>
  <c r="D63"/>
  <c r="F63"/>
  <c r="G63"/>
  <c r="D64"/>
  <c r="F64"/>
  <c r="G64"/>
  <c r="D65"/>
  <c r="F65"/>
  <c r="G65"/>
  <c r="D66"/>
  <c r="F66"/>
  <c r="G66"/>
  <c r="D67"/>
  <c r="F67"/>
  <c r="G67"/>
  <c r="D68"/>
  <c r="F68"/>
  <c r="G68"/>
  <c r="D69"/>
  <c r="F69"/>
  <c r="G69"/>
  <c r="D70"/>
  <c r="F70"/>
  <c r="G70"/>
  <c r="D71"/>
  <c r="F71"/>
  <c r="G71"/>
  <c r="D72"/>
  <c r="F72"/>
  <c r="G72"/>
  <c r="D73"/>
  <c r="F73"/>
  <c r="G73"/>
  <c r="D74"/>
  <c r="F74"/>
  <c r="G74"/>
  <c r="D75"/>
  <c r="F75"/>
  <c r="G75"/>
  <c r="D76"/>
  <c r="F76"/>
  <c r="G76"/>
  <c r="D77"/>
  <c r="F77"/>
  <c r="G77"/>
  <c r="D78"/>
  <c r="F78"/>
  <c r="G78"/>
  <c r="D79"/>
  <c r="F79"/>
  <c r="G79"/>
  <c r="D80"/>
  <c r="F80"/>
  <c r="G80"/>
  <c r="D81"/>
  <c r="F81"/>
  <c r="G81"/>
  <c r="D82"/>
  <c r="F82"/>
  <c r="G82"/>
  <c r="D83"/>
  <c r="F83"/>
  <c r="G83"/>
  <c r="D84"/>
  <c r="F84"/>
  <c r="G84"/>
  <c r="D85"/>
  <c r="F85"/>
  <c r="G85"/>
  <c r="D86"/>
  <c r="F86"/>
  <c r="G86"/>
  <c r="D87"/>
  <c r="F87"/>
  <c r="G87"/>
  <c r="D88"/>
  <c r="F88"/>
  <c r="G88"/>
  <c r="D89"/>
  <c r="F89"/>
  <c r="G89"/>
  <c r="D90"/>
  <c r="F90"/>
  <c r="G90"/>
  <c r="D91"/>
  <c r="F91"/>
  <c r="G91"/>
  <c r="D92"/>
  <c r="F92"/>
  <c r="G92"/>
  <c r="D93"/>
  <c r="F93"/>
  <c r="G93"/>
  <c r="D94"/>
  <c r="F94"/>
  <c r="G94"/>
  <c r="D95"/>
  <c r="F95"/>
  <c r="G95"/>
  <c r="D96"/>
  <c r="F96"/>
  <c r="G96"/>
  <c r="D97"/>
  <c r="F97"/>
  <c r="G97"/>
  <c r="D98"/>
  <c r="F98"/>
  <c r="G98"/>
  <c r="D99"/>
  <c r="F99"/>
  <c r="G99"/>
  <c r="D100"/>
  <c r="F100"/>
  <c r="G100"/>
  <c r="D101"/>
  <c r="F101"/>
  <c r="G101"/>
  <c r="D102"/>
  <c r="F102"/>
  <c r="G102"/>
  <c r="D103"/>
  <c r="F103"/>
  <c r="G103"/>
  <c r="D104"/>
  <c r="F104"/>
  <c r="G104"/>
  <c r="D105"/>
  <c r="F105"/>
  <c r="G105"/>
  <c r="D106"/>
  <c r="F106"/>
  <c r="G106"/>
  <c r="D107"/>
  <c r="F107"/>
  <c r="G107"/>
  <c r="D108"/>
  <c r="F108"/>
  <c r="G108"/>
  <c r="D109"/>
  <c r="F109"/>
  <c r="G109"/>
  <c r="D110"/>
  <c r="F110"/>
  <c r="G110"/>
  <c r="D111"/>
  <c r="F111"/>
  <c r="G111"/>
  <c r="D112"/>
  <c r="F112"/>
  <c r="G112"/>
  <c r="D113"/>
  <c r="F113"/>
  <c r="G113"/>
  <c r="D114"/>
  <c r="F114"/>
  <c r="G114"/>
  <c r="D115"/>
  <c r="F115"/>
  <c r="G115"/>
  <c r="D116"/>
  <c r="F116"/>
  <c r="G116"/>
  <c r="D117"/>
  <c r="F117"/>
  <c r="G117"/>
  <c r="D118"/>
  <c r="F118"/>
  <c r="G118"/>
  <c r="D119"/>
  <c r="F119"/>
  <c r="G119"/>
  <c r="D120"/>
  <c r="F120"/>
  <c r="G120"/>
  <c r="D121"/>
  <c r="F121"/>
  <c r="G121"/>
  <c r="D122"/>
  <c r="F122"/>
  <c r="G122"/>
  <c r="D123"/>
  <c r="F123"/>
  <c r="G123"/>
  <c r="D124"/>
  <c r="F124"/>
  <c r="G124"/>
  <c r="D125"/>
  <c r="F125"/>
  <c r="G125"/>
  <c r="D126"/>
  <c r="F126"/>
  <c r="G126"/>
  <c r="D127"/>
  <c r="F127"/>
  <c r="G127"/>
  <c r="D128"/>
  <c r="F128"/>
  <c r="G128"/>
  <c r="D129"/>
  <c r="F129"/>
  <c r="G129"/>
  <c r="D130"/>
  <c r="F130"/>
  <c r="G130"/>
  <c r="D131"/>
  <c r="F131"/>
  <c r="G131"/>
  <c r="D132"/>
  <c r="F132"/>
  <c r="G132"/>
  <c r="D133"/>
  <c r="F133"/>
  <c r="G133"/>
  <c r="D134"/>
  <c r="F134"/>
  <c r="G134"/>
  <c r="D135"/>
  <c r="F135"/>
  <c r="G135"/>
  <c r="D136"/>
  <c r="F136"/>
  <c r="G136"/>
  <c r="D137"/>
  <c r="F137"/>
  <c r="G137"/>
  <c r="D138"/>
  <c r="F138"/>
  <c r="G138"/>
  <c r="D139"/>
  <c r="F139"/>
  <c r="G139"/>
  <c r="D140"/>
  <c r="F140"/>
  <c r="G140"/>
  <c r="D141"/>
  <c r="F141"/>
  <c r="G141"/>
  <c r="D142"/>
  <c r="F142"/>
  <c r="G142"/>
  <c r="D143"/>
  <c r="F143"/>
  <c r="G143"/>
  <c r="D144"/>
  <c r="F144"/>
  <c r="G144"/>
  <c r="D145"/>
  <c r="F145"/>
  <c r="G145"/>
  <c r="D146"/>
  <c r="F146"/>
  <c r="G146"/>
  <c r="D147"/>
  <c r="F147"/>
  <c r="G147"/>
  <c r="D148"/>
  <c r="F148"/>
  <c r="G148"/>
  <c r="D149"/>
  <c r="F149"/>
  <c r="G149"/>
  <c r="D150"/>
  <c r="F150"/>
  <c r="G150"/>
  <c r="D151"/>
  <c r="F151"/>
  <c r="G151"/>
  <c r="D152"/>
  <c r="F152"/>
  <c r="G152"/>
  <c r="D153"/>
  <c r="F153"/>
  <c r="G153"/>
  <c r="D154"/>
  <c r="F154"/>
  <c r="G154"/>
  <c r="D155"/>
  <c r="F155"/>
  <c r="G155"/>
  <c r="D156"/>
  <c r="F156"/>
  <c r="G156"/>
  <c r="D157"/>
  <c r="F157"/>
  <c r="G157"/>
  <c r="D158"/>
  <c r="F158"/>
  <c r="G158"/>
  <c r="D159"/>
  <c r="F159"/>
  <c r="G159"/>
  <c r="D160"/>
  <c r="F160"/>
  <c r="G160"/>
  <c r="D161"/>
  <c r="F161"/>
  <c r="G161"/>
  <c r="D162"/>
  <c r="F162"/>
  <c r="G162"/>
  <c r="D163"/>
  <c r="F163"/>
  <c r="G163"/>
  <c r="D164"/>
  <c r="F164"/>
  <c r="G164"/>
  <c r="D165"/>
  <c r="F165"/>
  <c r="G165"/>
  <c r="D166"/>
  <c r="F166"/>
  <c r="G166"/>
  <c r="D167"/>
  <c r="F167"/>
  <c r="G167"/>
  <c r="D168"/>
  <c r="F168"/>
  <c r="G168"/>
  <c r="D169"/>
  <c r="F169"/>
  <c r="G169"/>
  <c r="D170"/>
  <c r="F170"/>
  <c r="G170"/>
  <c r="D171"/>
  <c r="F171"/>
  <c r="G171"/>
  <c r="D172"/>
  <c r="F172"/>
  <c r="G172"/>
  <c r="D173"/>
  <c r="F173"/>
  <c r="G173"/>
  <c r="R3" i="4"/>
  <c r="AC3" s="1"/>
  <c r="AE3" s="1"/>
  <c r="T3"/>
  <c r="U3"/>
  <c r="AA3"/>
  <c r="AB3"/>
  <c r="AD3"/>
  <c r="T4"/>
  <c r="R4" s="1"/>
  <c r="AC4" s="1"/>
  <c r="AE4" s="1"/>
  <c r="U4"/>
  <c r="AA4"/>
  <c r="AB4"/>
  <c r="AD4"/>
  <c r="T5"/>
  <c r="U5"/>
  <c r="R5" s="1"/>
  <c r="AC5" s="1"/>
  <c r="AE5" s="1"/>
  <c r="AA5"/>
  <c r="AB5"/>
  <c r="AD5"/>
  <c r="T6"/>
  <c r="R6" s="1"/>
  <c r="AC6" s="1"/>
  <c r="U6"/>
  <c r="AA6"/>
  <c r="AB6"/>
  <c r="AD6"/>
  <c r="T7"/>
  <c r="U7"/>
  <c r="AA7"/>
  <c r="AB7"/>
  <c r="AF7" s="1"/>
  <c r="AD7"/>
  <c r="T8"/>
  <c r="R8" s="1"/>
  <c r="AC8" s="1"/>
  <c r="U8"/>
  <c r="AA8"/>
  <c r="AF8" s="1"/>
  <c r="AB8"/>
  <c r="AD8"/>
  <c r="T9"/>
  <c r="U9"/>
  <c r="AA9"/>
  <c r="AF9" s="1"/>
  <c r="AB9"/>
  <c r="AD9"/>
  <c r="T10"/>
  <c r="U10"/>
  <c r="AA10"/>
  <c r="AB10"/>
  <c r="AD10"/>
  <c r="T11"/>
  <c r="R11" s="1"/>
  <c r="AC11" s="1"/>
  <c r="U11"/>
  <c r="AA11"/>
  <c r="AF11" s="1"/>
  <c r="AB11"/>
  <c r="AD11"/>
  <c r="T12"/>
  <c r="U12"/>
  <c r="R12" s="1"/>
  <c r="AC12" s="1"/>
  <c r="AA12"/>
  <c r="AB12"/>
  <c r="AD12"/>
  <c r="AF12"/>
  <c r="T13"/>
  <c r="U13"/>
  <c r="R13" s="1"/>
  <c r="AC13" s="1"/>
  <c r="AA13"/>
  <c r="AB13"/>
  <c r="AD13"/>
  <c r="T14"/>
  <c r="R14" s="1"/>
  <c r="AC14" s="1"/>
  <c r="U14"/>
  <c r="AA14"/>
  <c r="AB14"/>
  <c r="AD14"/>
  <c r="T15"/>
  <c r="U15"/>
  <c r="AA15"/>
  <c r="AB15"/>
  <c r="AF15" s="1"/>
  <c r="AD15"/>
  <c r="T16"/>
  <c r="R16" s="1"/>
  <c r="AC16" s="1"/>
  <c r="U16"/>
  <c r="AA16"/>
  <c r="AF16" s="1"/>
  <c r="AB16"/>
  <c r="AD16"/>
  <c r="T17"/>
  <c r="U17"/>
  <c r="AA17"/>
  <c r="AF17" s="1"/>
  <c r="AB17"/>
  <c r="AD17"/>
  <c r="T18"/>
  <c r="U18"/>
  <c r="AA18"/>
  <c r="AB18"/>
  <c r="AD18"/>
  <c r="T19"/>
  <c r="R19" s="1"/>
  <c r="AC19" s="1"/>
  <c r="U19"/>
  <c r="AA19"/>
  <c r="AF19" s="1"/>
  <c r="AB19"/>
  <c r="AD19"/>
  <c r="T20"/>
  <c r="U20"/>
  <c r="R20" s="1"/>
  <c r="AC20" s="1"/>
  <c r="AA20"/>
  <c r="AB20"/>
  <c r="AD20"/>
  <c r="AF20"/>
  <c r="T21"/>
  <c r="U21"/>
  <c r="R21" s="1"/>
  <c r="AC21" s="1"/>
  <c r="AA21"/>
  <c r="AB21"/>
  <c r="AD21"/>
  <c r="T22"/>
  <c r="R22" s="1"/>
  <c r="AC22" s="1"/>
  <c r="U22"/>
  <c r="AA22"/>
  <c r="AB22"/>
  <c r="AD22"/>
  <c r="T23"/>
  <c r="U23"/>
  <c r="AA23"/>
  <c r="AB23"/>
  <c r="AF23" s="1"/>
  <c r="AD23"/>
  <c r="T24"/>
  <c r="R24" s="1"/>
  <c r="AC24" s="1"/>
  <c r="U24"/>
  <c r="AA24"/>
  <c r="AF24" s="1"/>
  <c r="AB24"/>
  <c r="AD24"/>
  <c r="T25"/>
  <c r="U25"/>
  <c r="AA25"/>
  <c r="AF25" s="1"/>
  <c r="AB25"/>
  <c r="AD25"/>
  <c r="T26"/>
  <c r="U26"/>
  <c r="AA26"/>
  <c r="AB26"/>
  <c r="AD26"/>
  <c r="T27"/>
  <c r="R27" s="1"/>
  <c r="AC27" s="1"/>
  <c r="U27"/>
  <c r="AA27"/>
  <c r="AF27" s="1"/>
  <c r="AB27"/>
  <c r="AD27"/>
  <c r="T28"/>
  <c r="U28"/>
  <c r="R28" s="1"/>
  <c r="AC28" s="1"/>
  <c r="AA28"/>
  <c r="AB28"/>
  <c r="AD28"/>
  <c r="AF28"/>
  <c r="T29"/>
  <c r="U29"/>
  <c r="R29" s="1"/>
  <c r="AC29" s="1"/>
  <c r="AA29"/>
  <c r="AB29"/>
  <c r="AD29"/>
  <c r="T30"/>
  <c r="R30" s="1"/>
  <c r="AC30" s="1"/>
  <c r="U30"/>
  <c r="AA30"/>
  <c r="AB30"/>
  <c r="AD30"/>
  <c r="T31"/>
  <c r="U31"/>
  <c r="AA31"/>
  <c r="AB31"/>
  <c r="AF31" s="1"/>
  <c r="AD31"/>
  <c r="T32"/>
  <c r="R32" s="1"/>
  <c r="AC32" s="1"/>
  <c r="U32"/>
  <c r="AA32"/>
  <c r="AF32" s="1"/>
  <c r="AB32"/>
  <c r="AD32"/>
  <c r="T33"/>
  <c r="U33"/>
  <c r="AA33"/>
  <c r="AF33" s="1"/>
  <c r="AB33"/>
  <c r="AD33"/>
  <c r="T34"/>
  <c r="U34"/>
  <c r="AA34"/>
  <c r="AB34"/>
  <c r="AD34"/>
  <c r="T35"/>
  <c r="R35" s="1"/>
  <c r="AC35" s="1"/>
  <c r="U35"/>
  <c r="AA35"/>
  <c r="AF35" s="1"/>
  <c r="AB35"/>
  <c r="AD35"/>
  <c r="T36"/>
  <c r="U36"/>
  <c r="R36" s="1"/>
  <c r="AC36" s="1"/>
  <c r="AA36"/>
  <c r="AB36"/>
  <c r="AD36"/>
  <c r="AF36"/>
  <c r="T37"/>
  <c r="U37"/>
  <c r="R37" s="1"/>
  <c r="AC37" s="1"/>
  <c r="AA37"/>
  <c r="AB37"/>
  <c r="AD37"/>
  <c r="T38"/>
  <c r="R38" s="1"/>
  <c r="AC38" s="1"/>
  <c r="U38"/>
  <c r="AA38"/>
  <c r="AB38"/>
  <c r="AD38"/>
  <c r="T39"/>
  <c r="U39"/>
  <c r="AA39"/>
  <c r="AB39"/>
  <c r="AF39" s="1"/>
  <c r="AD39"/>
  <c r="T40"/>
  <c r="R40" s="1"/>
  <c r="AC40" s="1"/>
  <c r="U40"/>
  <c r="AA40"/>
  <c r="AF40" s="1"/>
  <c r="AB40"/>
  <c r="AD40"/>
  <c r="T41"/>
  <c r="U41"/>
  <c r="AA41"/>
  <c r="AF41" s="1"/>
  <c r="AB41"/>
  <c r="AD41"/>
  <c r="T42"/>
  <c r="U42"/>
  <c r="AA42"/>
  <c r="AB42"/>
  <c r="AD42"/>
  <c r="T43"/>
  <c r="R43" s="1"/>
  <c r="AC43" s="1"/>
  <c r="U43"/>
  <c r="AA43"/>
  <c r="AF43" s="1"/>
  <c r="AB43"/>
  <c r="AD43"/>
  <c r="T44"/>
  <c r="U44"/>
  <c r="R44" s="1"/>
  <c r="AC44" s="1"/>
  <c r="AA44"/>
  <c r="AB44"/>
  <c r="AD44"/>
  <c r="AF44"/>
  <c r="T45"/>
  <c r="U45"/>
  <c r="R45" s="1"/>
  <c r="AC45" s="1"/>
  <c r="AE45" s="1"/>
  <c r="AA45"/>
  <c r="AB45"/>
  <c r="AD45"/>
  <c r="T46"/>
  <c r="R46" s="1"/>
  <c r="AC46" s="1"/>
  <c r="U46"/>
  <c r="AA46"/>
  <c r="AB46"/>
  <c r="AD46"/>
  <c r="T47"/>
  <c r="U47"/>
  <c r="AA47"/>
  <c r="AB47"/>
  <c r="AF47" s="1"/>
  <c r="AD47"/>
  <c r="T48"/>
  <c r="R48" s="1"/>
  <c r="AC48" s="1"/>
  <c r="U48"/>
  <c r="AA48"/>
  <c r="AF48" s="1"/>
  <c r="AB48"/>
  <c r="AD48"/>
  <c r="T49"/>
  <c r="U49"/>
  <c r="AA49"/>
  <c r="AF49" s="1"/>
  <c r="AB49"/>
  <c r="AD49"/>
  <c r="T50"/>
  <c r="U50"/>
  <c r="AA50"/>
  <c r="AB50"/>
  <c r="AD50"/>
  <c r="T51"/>
  <c r="R51" s="1"/>
  <c r="AC51" s="1"/>
  <c r="U51"/>
  <c r="AA51"/>
  <c r="AF51" s="1"/>
  <c r="AB51"/>
  <c r="AD51"/>
  <c r="T52"/>
  <c r="U52"/>
  <c r="R52" s="1"/>
  <c r="AC52" s="1"/>
  <c r="AA52"/>
  <c r="AB52"/>
  <c r="AD52"/>
  <c r="AF52"/>
  <c r="T53"/>
  <c r="U53"/>
  <c r="R53" s="1"/>
  <c r="AC53" s="1"/>
  <c r="AA53"/>
  <c r="AB53"/>
  <c r="AD53"/>
  <c r="T54"/>
  <c r="R54" s="1"/>
  <c r="AC54" s="1"/>
  <c r="U54"/>
  <c r="AA54"/>
  <c r="AF54" s="1"/>
  <c r="AB54"/>
  <c r="AD54"/>
  <c r="T55"/>
  <c r="U55"/>
  <c r="AA55"/>
  <c r="AB55"/>
  <c r="AD55"/>
  <c r="AF55"/>
  <c r="T56"/>
  <c r="R56" s="1"/>
  <c r="AC56" s="1"/>
  <c r="U56"/>
  <c r="AA56"/>
  <c r="AF56" s="1"/>
  <c r="AB56"/>
  <c r="AD56"/>
  <c r="T57"/>
  <c r="U57"/>
  <c r="AA57"/>
  <c r="AB57"/>
  <c r="AD57"/>
  <c r="T58"/>
  <c r="U58"/>
  <c r="AA58"/>
  <c r="AB58"/>
  <c r="AD58"/>
  <c r="T59"/>
  <c r="R59" s="1"/>
  <c r="AC59" s="1"/>
  <c r="U59"/>
  <c r="AA59"/>
  <c r="AF59" s="1"/>
  <c r="AB59"/>
  <c r="AD59"/>
  <c r="T60"/>
  <c r="U60"/>
  <c r="R60" s="1"/>
  <c r="AC60" s="1"/>
  <c r="AA60"/>
  <c r="AB60"/>
  <c r="AD60"/>
  <c r="AF60"/>
  <c r="T61"/>
  <c r="U61"/>
  <c r="R61" s="1"/>
  <c r="AC61" s="1"/>
  <c r="AE61" s="1"/>
  <c r="AA61"/>
  <c r="AB61"/>
  <c r="AD61"/>
  <c r="T62"/>
  <c r="R62" s="1"/>
  <c r="AC62" s="1"/>
  <c r="U62"/>
  <c r="AA62"/>
  <c r="AB62"/>
  <c r="AD62"/>
  <c r="T63"/>
  <c r="U63"/>
  <c r="AA63"/>
  <c r="AB63"/>
  <c r="AF63" s="1"/>
  <c r="AD63"/>
  <c r="T64"/>
  <c r="R64" s="1"/>
  <c r="AC64" s="1"/>
  <c r="U64"/>
  <c r="AA64"/>
  <c r="AF64" s="1"/>
  <c r="AB64"/>
  <c r="AD64"/>
  <c r="T65"/>
  <c r="U65"/>
  <c r="AA65"/>
  <c r="AF65" s="1"/>
  <c r="AB65"/>
  <c r="AD65"/>
  <c r="T66"/>
  <c r="U66"/>
  <c r="AA66"/>
  <c r="AB66"/>
  <c r="AD66"/>
  <c r="T67"/>
  <c r="R67" s="1"/>
  <c r="AC67" s="1"/>
  <c r="U67"/>
  <c r="AA67"/>
  <c r="AF67" s="1"/>
  <c r="AB67"/>
  <c r="AD67"/>
  <c r="T68"/>
  <c r="U68"/>
  <c r="R68" s="1"/>
  <c r="AC68" s="1"/>
  <c r="AA68"/>
  <c r="AB68"/>
  <c r="AD68"/>
  <c r="AF68"/>
  <c r="T69"/>
  <c r="U69"/>
  <c r="R69" s="1"/>
  <c r="AC69" s="1"/>
  <c r="AA69"/>
  <c r="AB69"/>
  <c r="AD69"/>
  <c r="T70"/>
  <c r="R70" s="1"/>
  <c r="AC70" s="1"/>
  <c r="U70"/>
  <c r="AA70"/>
  <c r="AF70" s="1"/>
  <c r="AB70"/>
  <c r="AD70"/>
  <c r="T71"/>
  <c r="U71"/>
  <c r="AA71"/>
  <c r="AB71"/>
  <c r="AD71"/>
  <c r="AF71"/>
  <c r="T72"/>
  <c r="R72" s="1"/>
  <c r="AC72" s="1"/>
  <c r="U72"/>
  <c r="AA72"/>
  <c r="AF72" s="1"/>
  <c r="AB72"/>
  <c r="AD72"/>
  <c r="T73"/>
  <c r="U73"/>
  <c r="AA73"/>
  <c r="AB73"/>
  <c r="AD73"/>
  <c r="T74"/>
  <c r="U74"/>
  <c r="AA74"/>
  <c r="AB74"/>
  <c r="AD74"/>
  <c r="T75"/>
  <c r="R75" s="1"/>
  <c r="AC75" s="1"/>
  <c r="U75"/>
  <c r="AA75"/>
  <c r="AF75" s="1"/>
  <c r="AB75"/>
  <c r="AD75"/>
  <c r="R76"/>
  <c r="AC76" s="1"/>
  <c r="T76"/>
  <c r="U76"/>
  <c r="AA76"/>
  <c r="AB76"/>
  <c r="AE76" s="1"/>
  <c r="AD76"/>
  <c r="T77"/>
  <c r="U77"/>
  <c r="R77" s="1"/>
  <c r="AC77" s="1"/>
  <c r="AE77" s="1"/>
  <c r="AA77"/>
  <c r="AB77"/>
  <c r="AD77"/>
  <c r="T78"/>
  <c r="R78" s="1"/>
  <c r="AC78" s="1"/>
  <c r="U78"/>
  <c r="AA78"/>
  <c r="AB78"/>
  <c r="AD78"/>
  <c r="T79"/>
  <c r="U79"/>
  <c r="AA79"/>
  <c r="AB79"/>
  <c r="AF79" s="1"/>
  <c r="AD79"/>
  <c r="T80"/>
  <c r="R80" s="1"/>
  <c r="AC80" s="1"/>
  <c r="U80"/>
  <c r="AA80"/>
  <c r="AF80" s="1"/>
  <c r="AB80"/>
  <c r="AD80"/>
  <c r="T81"/>
  <c r="U81"/>
  <c r="AA81"/>
  <c r="AF81" s="1"/>
  <c r="AB81"/>
  <c r="AD81"/>
  <c r="T82"/>
  <c r="U82"/>
  <c r="AA82"/>
  <c r="AB82"/>
  <c r="AD82"/>
  <c r="T83"/>
  <c r="R83" s="1"/>
  <c r="AC83" s="1"/>
  <c r="U83"/>
  <c r="AA83"/>
  <c r="AF83" s="1"/>
  <c r="AB83"/>
  <c r="AD83"/>
  <c r="T84"/>
  <c r="U84"/>
  <c r="R84" s="1"/>
  <c r="AC84" s="1"/>
  <c r="AA84"/>
  <c r="AB84"/>
  <c r="AD84"/>
  <c r="AF84"/>
  <c r="T85"/>
  <c r="U85"/>
  <c r="R85" s="1"/>
  <c r="AC85" s="1"/>
  <c r="AA85"/>
  <c r="AB85"/>
  <c r="AD85"/>
  <c r="T86"/>
  <c r="R86" s="1"/>
  <c r="AC86" s="1"/>
  <c r="U86"/>
  <c r="AA86"/>
  <c r="AF86" s="1"/>
  <c r="AB86"/>
  <c r="AD86"/>
  <c r="T87"/>
  <c r="U87"/>
  <c r="AA87"/>
  <c r="AB87"/>
  <c r="AD87"/>
  <c r="AF87"/>
  <c r="T88"/>
  <c r="R88" s="1"/>
  <c r="AC88" s="1"/>
  <c r="U88"/>
  <c r="AA88"/>
  <c r="AF88" s="1"/>
  <c r="AB88"/>
  <c r="AD88"/>
  <c r="T89"/>
  <c r="U89"/>
  <c r="AA89"/>
  <c r="AB89"/>
  <c r="AD89"/>
  <c r="T90"/>
  <c r="U90"/>
  <c r="AA90"/>
  <c r="AB90"/>
  <c r="AD90"/>
  <c r="T91"/>
  <c r="R91" s="1"/>
  <c r="AC91" s="1"/>
  <c r="U91"/>
  <c r="AA91"/>
  <c r="AF91" s="1"/>
  <c r="AB91"/>
  <c r="AD91"/>
  <c r="R92"/>
  <c r="AC92" s="1"/>
  <c r="T92"/>
  <c r="U92"/>
  <c r="AA92"/>
  <c r="AB92"/>
  <c r="AE92" s="1"/>
  <c r="AD92"/>
  <c r="T93"/>
  <c r="U93"/>
  <c r="R93" s="1"/>
  <c r="AC93" s="1"/>
  <c r="AE93" s="1"/>
  <c r="AA93"/>
  <c r="AB93"/>
  <c r="AD93"/>
  <c r="T94"/>
  <c r="R94" s="1"/>
  <c r="AC94" s="1"/>
  <c r="U94"/>
  <c r="AA94"/>
  <c r="AB94"/>
  <c r="AD94"/>
  <c r="T95"/>
  <c r="U95"/>
  <c r="AA95"/>
  <c r="AB95"/>
  <c r="AF95" s="1"/>
  <c r="AD95"/>
  <c r="T96"/>
  <c r="R96" s="1"/>
  <c r="AC96" s="1"/>
  <c r="U96"/>
  <c r="AA96"/>
  <c r="AF96" s="1"/>
  <c r="AB96"/>
  <c r="AD96"/>
  <c r="T97"/>
  <c r="U97"/>
  <c r="AA97"/>
  <c r="AF97" s="1"/>
  <c r="AB97"/>
  <c r="AD97"/>
  <c r="T98"/>
  <c r="U98"/>
  <c r="AA98"/>
  <c r="AB98"/>
  <c r="AD98"/>
  <c r="R99"/>
  <c r="AC99" s="1"/>
  <c r="T99"/>
  <c r="U99"/>
  <c r="AA99"/>
  <c r="AB99"/>
  <c r="AD99"/>
  <c r="R100"/>
  <c r="AC100" s="1"/>
  <c r="T100"/>
  <c r="U100"/>
  <c r="AA100"/>
  <c r="AB100"/>
  <c r="AF100" s="1"/>
  <c r="AD100"/>
  <c r="T101"/>
  <c r="U101"/>
  <c r="R101" s="1"/>
  <c r="AC101" s="1"/>
  <c r="AE101" s="1"/>
  <c r="AA101"/>
  <c r="AB101"/>
  <c r="AD101"/>
  <c r="T102"/>
  <c r="R102" s="1"/>
  <c r="AC102" s="1"/>
  <c r="U102"/>
  <c r="AA102"/>
  <c r="AB102"/>
  <c r="AD102"/>
  <c r="T103"/>
  <c r="R103" s="1"/>
  <c r="AC103" s="1"/>
  <c r="U103"/>
  <c r="AA103"/>
  <c r="AB103"/>
  <c r="AD103"/>
  <c r="AF103"/>
  <c r="T104"/>
  <c r="R104" s="1"/>
  <c r="AC104" s="1"/>
  <c r="AE104" s="1"/>
  <c r="U104"/>
  <c r="AA104"/>
  <c r="AF104" s="1"/>
  <c r="AB104"/>
  <c r="AD104"/>
  <c r="T105"/>
  <c r="U105"/>
  <c r="AA105"/>
  <c r="AB105"/>
  <c r="AD105"/>
  <c r="T106"/>
  <c r="U106"/>
  <c r="AA106"/>
  <c r="AB106"/>
  <c r="AD106"/>
  <c r="T107"/>
  <c r="U107"/>
  <c r="R107" s="1"/>
  <c r="AC107" s="1"/>
  <c r="AA107"/>
  <c r="AB107"/>
  <c r="AF107" s="1"/>
  <c r="AD107"/>
  <c r="T108"/>
  <c r="U108"/>
  <c r="R108" s="1"/>
  <c r="AC108" s="1"/>
  <c r="AE108" s="1"/>
  <c r="AA108"/>
  <c r="AB108"/>
  <c r="AD108"/>
  <c r="AF108"/>
  <c r="T109"/>
  <c r="U109"/>
  <c r="R109" s="1"/>
  <c r="AC109" s="1"/>
  <c r="AA109"/>
  <c r="AB109"/>
  <c r="AD109"/>
  <c r="T110"/>
  <c r="R110" s="1"/>
  <c r="AC110" s="1"/>
  <c r="U110"/>
  <c r="AA110"/>
  <c r="AF110" s="1"/>
  <c r="AB110"/>
  <c r="AD110"/>
  <c r="T111"/>
  <c r="R111" s="1"/>
  <c r="AC111" s="1"/>
  <c r="U111"/>
  <c r="AA111"/>
  <c r="AB111"/>
  <c r="AD111"/>
  <c r="AF111"/>
  <c r="T112"/>
  <c r="R112" s="1"/>
  <c r="AC112" s="1"/>
  <c r="U112"/>
  <c r="AA112"/>
  <c r="AF112" s="1"/>
  <c r="AB112"/>
  <c r="AD112"/>
  <c r="T113"/>
  <c r="U113"/>
  <c r="AA113"/>
  <c r="AF113" s="1"/>
  <c r="AB113"/>
  <c r="AD113"/>
  <c r="T114"/>
  <c r="U114"/>
  <c r="AA114"/>
  <c r="AB114"/>
  <c r="AD114"/>
  <c r="R115"/>
  <c r="AC115" s="1"/>
  <c r="T115"/>
  <c r="U115"/>
  <c r="AA115"/>
  <c r="AB115"/>
  <c r="AD115"/>
  <c r="R116"/>
  <c r="AC116" s="1"/>
  <c r="T116"/>
  <c r="U116"/>
  <c r="AA116"/>
  <c r="AB116"/>
  <c r="AF116" s="1"/>
  <c r="AD116"/>
  <c r="T117"/>
  <c r="U117"/>
  <c r="R117" s="1"/>
  <c r="AC117" s="1"/>
  <c r="AE117" s="1"/>
  <c r="AA117"/>
  <c r="AB117"/>
  <c r="AD117"/>
  <c r="T118"/>
  <c r="R118" s="1"/>
  <c r="AC118" s="1"/>
  <c r="U118"/>
  <c r="AA118"/>
  <c r="AB118"/>
  <c r="AD118"/>
  <c r="T119"/>
  <c r="R119" s="1"/>
  <c r="AC119" s="1"/>
  <c r="U119"/>
  <c r="AA119"/>
  <c r="AB119"/>
  <c r="AD119"/>
  <c r="AF119"/>
  <c r="T120"/>
  <c r="R120" s="1"/>
  <c r="AC120" s="1"/>
  <c r="AE120" s="1"/>
  <c r="U120"/>
  <c r="AA120"/>
  <c r="AF120" s="1"/>
  <c r="AB120"/>
  <c r="AD120"/>
  <c r="T121"/>
  <c r="U121"/>
  <c r="AA121"/>
  <c r="AB121"/>
  <c r="AD121"/>
  <c r="T122"/>
  <c r="U122"/>
  <c r="AA122"/>
  <c r="AB122"/>
  <c r="AD122"/>
  <c r="T123"/>
  <c r="U123"/>
  <c r="R123" s="1"/>
  <c r="AC123" s="1"/>
  <c r="AA123"/>
  <c r="AB123"/>
  <c r="AF123" s="1"/>
  <c r="AD123"/>
  <c r="T124"/>
  <c r="U124"/>
  <c r="R124" s="1"/>
  <c r="AC124" s="1"/>
  <c r="AE124" s="1"/>
  <c r="AA124"/>
  <c r="AB124"/>
  <c r="AD124"/>
  <c r="AF124"/>
  <c r="T125"/>
  <c r="U125"/>
  <c r="R125" s="1"/>
  <c r="AC125" s="1"/>
  <c r="AA125"/>
  <c r="AB125"/>
  <c r="AD125"/>
  <c r="T126"/>
  <c r="R126" s="1"/>
  <c r="AC126" s="1"/>
  <c r="U126"/>
  <c r="AA126"/>
  <c r="AF126" s="1"/>
  <c r="AB126"/>
  <c r="AD126"/>
  <c r="T127"/>
  <c r="R127" s="1"/>
  <c r="AC127" s="1"/>
  <c r="U127"/>
  <c r="AA127"/>
  <c r="AB127"/>
  <c r="AD127"/>
  <c r="AF127"/>
  <c r="T128"/>
  <c r="R128" s="1"/>
  <c r="AC128" s="1"/>
  <c r="AE128" s="1"/>
  <c r="U128"/>
  <c r="AA128"/>
  <c r="AF128" s="1"/>
  <c r="AB128"/>
  <c r="AD128"/>
  <c r="T129"/>
  <c r="U129"/>
  <c r="AA129"/>
  <c r="AF129" s="1"/>
  <c r="AB129"/>
  <c r="AD129"/>
  <c r="T130"/>
  <c r="U130"/>
  <c r="AA130"/>
  <c r="AB130"/>
  <c r="AD130"/>
  <c r="R131"/>
  <c r="AC131" s="1"/>
  <c r="T131"/>
  <c r="U131"/>
  <c r="AA131"/>
  <c r="AB131"/>
  <c r="AD131"/>
  <c r="R132"/>
  <c r="AC132" s="1"/>
  <c r="AE132" s="1"/>
  <c r="T132"/>
  <c r="U132"/>
  <c r="AA132"/>
  <c r="AB132"/>
  <c r="AD132"/>
  <c r="T133"/>
  <c r="U133"/>
  <c r="AA133"/>
  <c r="AF133" s="1"/>
  <c r="AB133"/>
  <c r="AD133"/>
  <c r="T134"/>
  <c r="U134"/>
  <c r="AA134"/>
  <c r="AB134"/>
  <c r="AD134"/>
  <c r="R135"/>
  <c r="AC135" s="1"/>
  <c r="T135"/>
  <c r="U135"/>
  <c r="AA135"/>
  <c r="AB135"/>
  <c r="AD135"/>
  <c r="T136"/>
  <c r="R136" s="1"/>
  <c r="AC136" s="1"/>
  <c r="AE136" s="1"/>
  <c r="U136"/>
  <c r="AA136"/>
  <c r="AB136"/>
  <c r="AD136"/>
  <c r="T137"/>
  <c r="U137"/>
  <c r="R137" s="1"/>
  <c r="AC137" s="1"/>
  <c r="AA137"/>
  <c r="AB137"/>
  <c r="AD137"/>
  <c r="T138"/>
  <c r="R138" s="1"/>
  <c r="AC138" s="1"/>
  <c r="U138"/>
  <c r="AA138"/>
  <c r="AF138" s="1"/>
  <c r="AB138"/>
  <c r="AD138"/>
  <c r="T139"/>
  <c r="R139" s="1"/>
  <c r="AC139" s="1"/>
  <c r="U139"/>
  <c r="AA139"/>
  <c r="AF139" s="1"/>
  <c r="AB139"/>
  <c r="AD139"/>
  <c r="T140"/>
  <c r="U140"/>
  <c r="R140" s="1"/>
  <c r="AC140" s="1"/>
  <c r="AE140" s="1"/>
  <c r="AA140"/>
  <c r="AB140"/>
  <c r="AD140"/>
  <c r="T141"/>
  <c r="U141"/>
  <c r="AA141"/>
  <c r="AB141"/>
  <c r="AD141"/>
  <c r="T142"/>
  <c r="U142"/>
  <c r="AA142"/>
  <c r="AB142"/>
  <c r="AD142"/>
  <c r="T143"/>
  <c r="U143"/>
  <c r="R143" s="1"/>
  <c r="AC143" s="1"/>
  <c r="AA143"/>
  <c r="AB143"/>
  <c r="AD143"/>
  <c r="AF143"/>
  <c r="T144"/>
  <c r="R144" s="1"/>
  <c r="AC144" s="1"/>
  <c r="AE144" s="1"/>
  <c r="U144"/>
  <c r="AA144"/>
  <c r="AF144" s="1"/>
  <c r="AB144"/>
  <c r="AD144"/>
  <c r="T145"/>
  <c r="U145"/>
  <c r="R145" s="1"/>
  <c r="AC145" s="1"/>
  <c r="AA145"/>
  <c r="AB145"/>
  <c r="AD145"/>
  <c r="T146"/>
  <c r="R146" s="1"/>
  <c r="AC146" s="1"/>
  <c r="AE146" s="1"/>
  <c r="U146"/>
  <c r="AA146"/>
  <c r="AB146"/>
  <c r="AD146"/>
  <c r="T147"/>
  <c r="R147" s="1"/>
  <c r="AC147" s="1"/>
  <c r="U147"/>
  <c r="AA147"/>
  <c r="AB147"/>
  <c r="AD147"/>
  <c r="T148"/>
  <c r="R148" s="1"/>
  <c r="AC148" s="1"/>
  <c r="U148"/>
  <c r="AA148"/>
  <c r="AB148"/>
  <c r="AD148"/>
  <c r="T149"/>
  <c r="U149"/>
  <c r="R149" s="1"/>
  <c r="AC149" s="1"/>
  <c r="AA149"/>
  <c r="AB149"/>
  <c r="AD149"/>
  <c r="T150"/>
  <c r="R150" s="1"/>
  <c r="AC150" s="1"/>
  <c r="U150"/>
  <c r="AA150"/>
  <c r="AF150" s="1"/>
  <c r="AB150"/>
  <c r="AD150"/>
  <c r="T151"/>
  <c r="R151" s="1"/>
  <c r="AC151" s="1"/>
  <c r="U151"/>
  <c r="AA151"/>
  <c r="AB151"/>
  <c r="AD151"/>
  <c r="T152"/>
  <c r="R152" s="1"/>
  <c r="AC152" s="1"/>
  <c r="U152"/>
  <c r="AA152"/>
  <c r="AB152"/>
  <c r="AD152"/>
  <c r="AA153"/>
  <c r="AB153"/>
  <c r="AC153"/>
  <c r="AD153"/>
  <c r="AA154"/>
  <c r="AB154"/>
  <c r="AC154"/>
  <c r="AD154"/>
  <c r="AA155"/>
  <c r="AB155"/>
  <c r="AC155"/>
  <c r="AD155"/>
  <c r="AA156"/>
  <c r="AB156"/>
  <c r="AC156"/>
  <c r="AD156"/>
  <c r="AA157"/>
  <c r="AB157"/>
  <c r="AC157"/>
  <c r="AD157"/>
  <c r="AA158"/>
  <c r="AB158"/>
  <c r="AC158"/>
  <c r="AD158"/>
  <c r="AA159"/>
  <c r="AB159"/>
  <c r="AC159"/>
  <c r="AD159"/>
  <c r="AA160"/>
  <c r="AB160"/>
  <c r="AC160"/>
  <c r="AD160"/>
  <c r="AE131" l="1"/>
  <c r="AE118"/>
  <c r="AE116"/>
  <c r="AE115"/>
  <c r="AE102"/>
  <c r="AE100"/>
  <c r="AE99"/>
  <c r="AE94"/>
  <c r="AE78"/>
  <c r="AE62"/>
  <c r="AE60"/>
  <c r="AE46"/>
  <c r="AE44"/>
  <c r="AF38"/>
  <c r="AE30"/>
  <c r="AE29"/>
  <c r="AE28"/>
  <c r="AF22"/>
  <c r="AE14"/>
  <c r="AE13"/>
  <c r="AE12"/>
  <c r="AF6"/>
  <c r="AE135"/>
  <c r="AE155"/>
  <c r="AE153"/>
  <c r="AE147"/>
  <c r="AF145"/>
  <c r="R142"/>
  <c r="AC142" s="1"/>
  <c r="AE142" s="1"/>
  <c r="R141"/>
  <c r="AC141" s="1"/>
  <c r="AF140"/>
  <c r="AF134"/>
  <c r="AF130"/>
  <c r="R122"/>
  <c r="AC122" s="1"/>
  <c r="AE122" s="1"/>
  <c r="R121"/>
  <c r="AC121" s="1"/>
  <c r="AE121" s="1"/>
  <c r="AE119"/>
  <c r="AF117"/>
  <c r="AF114"/>
  <c r="R106"/>
  <c r="AC106" s="1"/>
  <c r="AE106" s="1"/>
  <c r="R105"/>
  <c r="AC105" s="1"/>
  <c r="AE105" s="1"/>
  <c r="AE103"/>
  <c r="AF101"/>
  <c r="AF98"/>
  <c r="R95"/>
  <c r="AC95" s="1"/>
  <c r="AF93"/>
  <c r="R90"/>
  <c r="AC90" s="1"/>
  <c r="AE90" s="1"/>
  <c r="R89"/>
  <c r="AC89" s="1"/>
  <c r="AE89" s="1"/>
  <c r="AE88"/>
  <c r="AF82"/>
  <c r="R79"/>
  <c r="AC79" s="1"/>
  <c r="AF77"/>
  <c r="R74"/>
  <c r="AC74" s="1"/>
  <c r="AE74" s="1"/>
  <c r="R73"/>
  <c r="AC73" s="1"/>
  <c r="AE73" s="1"/>
  <c r="AE72"/>
  <c r="AF66"/>
  <c r="R63"/>
  <c r="AC63" s="1"/>
  <c r="AF61"/>
  <c r="R58"/>
  <c r="AC58" s="1"/>
  <c r="AE58" s="1"/>
  <c r="R57"/>
  <c r="AC57" s="1"/>
  <c r="AE57" s="1"/>
  <c r="AE56"/>
  <c r="AF50"/>
  <c r="R47"/>
  <c r="AC47" s="1"/>
  <c r="AF45"/>
  <c r="R42"/>
  <c r="AC42" s="1"/>
  <c r="AE42" s="1"/>
  <c r="R41"/>
  <c r="AC41" s="1"/>
  <c r="AE41" s="1"/>
  <c r="AE40"/>
  <c r="AF34"/>
  <c r="R31"/>
  <c r="AC31" s="1"/>
  <c r="AF29"/>
  <c r="R26"/>
  <c r="AC26" s="1"/>
  <c r="AE26" s="1"/>
  <c r="R25"/>
  <c r="AC25" s="1"/>
  <c r="AE25" s="1"/>
  <c r="AE24"/>
  <c r="AF18"/>
  <c r="R15"/>
  <c r="AC15" s="1"/>
  <c r="AF13"/>
  <c r="R10"/>
  <c r="AC10" s="1"/>
  <c r="AE10" s="1"/>
  <c r="R9"/>
  <c r="AC9" s="1"/>
  <c r="AE9" s="1"/>
  <c r="AE8"/>
  <c r="AE149"/>
  <c r="AF146"/>
  <c r="AE143"/>
  <c r="AF141"/>
  <c r="AE138"/>
  <c r="AF136"/>
  <c r="AF135"/>
  <c r="AE126"/>
  <c r="AE125"/>
  <c r="AE123"/>
  <c r="AF121"/>
  <c r="AF118"/>
  <c r="AE110"/>
  <c r="AE109"/>
  <c r="AE107"/>
  <c r="AF105"/>
  <c r="AF102"/>
  <c r="AF94"/>
  <c r="AF92"/>
  <c r="AF89"/>
  <c r="AE86"/>
  <c r="AE85"/>
  <c r="AE84"/>
  <c r="AF78"/>
  <c r="AF76"/>
  <c r="AF73"/>
  <c r="AE70"/>
  <c r="AE69"/>
  <c r="AE68"/>
  <c r="AF62"/>
  <c r="AF57"/>
  <c r="AE54"/>
  <c r="AE53"/>
  <c r="AE52"/>
  <c r="AF46"/>
  <c r="AE38"/>
  <c r="AE37"/>
  <c r="AE36"/>
  <c r="AF30"/>
  <c r="AE22"/>
  <c r="AE21"/>
  <c r="AE20"/>
  <c r="AF14"/>
  <c r="AE6"/>
  <c r="AF4"/>
  <c r="AE150"/>
  <c r="AF148"/>
  <c r="AF160"/>
  <c r="AF159"/>
  <c r="AE158"/>
  <c r="AF157"/>
  <c r="AE156"/>
  <c r="AF155"/>
  <c r="AE154"/>
  <c r="AF153"/>
  <c r="AE151"/>
  <c r="AF149"/>
  <c r="AF142"/>
  <c r="AE139"/>
  <c r="AE137"/>
  <c r="R134"/>
  <c r="AC134" s="1"/>
  <c r="AE134" s="1"/>
  <c r="R133"/>
  <c r="AC133" s="1"/>
  <c r="AF132"/>
  <c r="AF131"/>
  <c r="R130"/>
  <c r="AC130" s="1"/>
  <c r="AE130" s="1"/>
  <c r="R129"/>
  <c r="AC129" s="1"/>
  <c r="AE129" s="1"/>
  <c r="AE127"/>
  <c r="AF125"/>
  <c r="AF122"/>
  <c r="AF115"/>
  <c r="R114"/>
  <c r="AC114" s="1"/>
  <c r="AE114" s="1"/>
  <c r="R113"/>
  <c r="AC113" s="1"/>
  <c r="AE113" s="1"/>
  <c r="AE112"/>
  <c r="AE111"/>
  <c r="AF109"/>
  <c r="AF106"/>
  <c r="AF99"/>
  <c r="R98"/>
  <c r="AC98" s="1"/>
  <c r="AE98" s="1"/>
  <c r="R97"/>
  <c r="AC97" s="1"/>
  <c r="AE97" s="1"/>
  <c r="AE96"/>
  <c r="AF90"/>
  <c r="R87"/>
  <c r="AC87" s="1"/>
  <c r="AF85"/>
  <c r="AE83"/>
  <c r="R82"/>
  <c r="AC82" s="1"/>
  <c r="AE82" s="1"/>
  <c r="R81"/>
  <c r="AC81" s="1"/>
  <c r="AE81" s="1"/>
  <c r="AE80"/>
  <c r="AF74"/>
  <c r="R71"/>
  <c r="AC71" s="1"/>
  <c r="AF69"/>
  <c r="AE67"/>
  <c r="R66"/>
  <c r="AC66" s="1"/>
  <c r="AE66" s="1"/>
  <c r="R65"/>
  <c r="AC65" s="1"/>
  <c r="AE65" s="1"/>
  <c r="AE64"/>
  <c r="AF58"/>
  <c r="R55"/>
  <c r="AC55" s="1"/>
  <c r="AE55" s="1"/>
  <c r="AF53"/>
  <c r="AE51"/>
  <c r="R50"/>
  <c r="AC50" s="1"/>
  <c r="AE50" s="1"/>
  <c r="R49"/>
  <c r="AC49" s="1"/>
  <c r="AE49" s="1"/>
  <c r="AE48"/>
  <c r="AF42"/>
  <c r="R39"/>
  <c r="AC39" s="1"/>
  <c r="AE39" s="1"/>
  <c r="AF37"/>
  <c r="AE35"/>
  <c r="R34"/>
  <c r="AC34" s="1"/>
  <c r="AE34" s="1"/>
  <c r="R33"/>
  <c r="AC33" s="1"/>
  <c r="AE33" s="1"/>
  <c r="AE32"/>
  <c r="AF26"/>
  <c r="R23"/>
  <c r="AC23" s="1"/>
  <c r="AE23" s="1"/>
  <c r="AF21"/>
  <c r="AE19"/>
  <c r="R18"/>
  <c r="AC18" s="1"/>
  <c r="AE18" s="1"/>
  <c r="R17"/>
  <c r="AC17" s="1"/>
  <c r="AE17" s="1"/>
  <c r="AE16"/>
  <c r="AF10"/>
  <c r="R7"/>
  <c r="AC7" s="1"/>
  <c r="AE7" s="1"/>
  <c r="AF5"/>
  <c r="AF3"/>
  <c r="AE152"/>
  <c r="AE95"/>
  <c r="AE79"/>
  <c r="AE63"/>
  <c r="AE47"/>
  <c r="AE31"/>
  <c r="AE15"/>
  <c r="AE91"/>
  <c r="AE75"/>
  <c r="AE59"/>
  <c r="AE43"/>
  <c r="AE27"/>
  <c r="AE11"/>
  <c r="AE87"/>
  <c r="AE71"/>
  <c r="AE148"/>
  <c r="AF151"/>
  <c r="AF156"/>
  <c r="AE160"/>
  <c r="AF158"/>
  <c r="AF154"/>
  <c r="AF152"/>
  <c r="AE145"/>
  <c r="AE141"/>
  <c r="AE133"/>
  <c r="AE159"/>
  <c r="AE157"/>
  <c r="AF137"/>
  <c r="AF147"/>
</calcChain>
</file>

<file path=xl/sharedStrings.xml><?xml version="1.0" encoding="utf-8"?>
<sst xmlns="http://schemas.openxmlformats.org/spreadsheetml/2006/main" count="686" uniqueCount="614">
  <si>
    <t>100106W</t>
  </si>
  <si>
    <t>091230W</t>
  </si>
  <si>
    <t>091223W</t>
  </si>
  <si>
    <t>091216W</t>
  </si>
  <si>
    <t>091209W</t>
  </si>
  <si>
    <t>091202W</t>
  </si>
  <si>
    <t>091125W</t>
  </si>
  <si>
    <t>091118W</t>
  </si>
  <si>
    <t>091111W</t>
  </si>
  <si>
    <t>091104W</t>
  </si>
  <si>
    <t>091028W</t>
  </si>
  <si>
    <t>091021W</t>
  </si>
  <si>
    <t>091014W</t>
  </si>
  <si>
    <t>091007W</t>
  </si>
  <si>
    <t>090930W</t>
  </si>
  <si>
    <t>090923W</t>
  </si>
  <si>
    <t>090916W</t>
  </si>
  <si>
    <t>090909W</t>
  </si>
  <si>
    <t>090902W</t>
  </si>
  <si>
    <t>090826W</t>
  </si>
  <si>
    <t>090819W</t>
  </si>
  <si>
    <t>090812W</t>
  </si>
  <si>
    <t>090805W</t>
  </si>
  <si>
    <t>090729W</t>
  </si>
  <si>
    <t>090722W</t>
  </si>
  <si>
    <t>090715W</t>
  </si>
  <si>
    <t>090708W</t>
  </si>
  <si>
    <t>090701W</t>
  </si>
  <si>
    <t>090624W</t>
  </si>
  <si>
    <t>090617W</t>
  </si>
  <si>
    <t>090610W</t>
  </si>
  <si>
    <t>090603W</t>
  </si>
  <si>
    <t>090527W</t>
  </si>
  <si>
    <t>090520W</t>
  </si>
  <si>
    <t>090513W</t>
  </si>
  <si>
    <t>090506W</t>
  </si>
  <si>
    <t>090429W</t>
  </si>
  <si>
    <t>090422W</t>
  </si>
  <si>
    <t>090415W</t>
  </si>
  <si>
    <t>090408W</t>
  </si>
  <si>
    <t>090401W</t>
  </si>
  <si>
    <t>090325W</t>
  </si>
  <si>
    <t>090318W</t>
  </si>
  <si>
    <t>090311W</t>
  </si>
  <si>
    <t>090304W</t>
  </si>
  <si>
    <t>090225W</t>
  </si>
  <si>
    <t>090218W</t>
  </si>
  <si>
    <t>090211W</t>
  </si>
  <si>
    <t>090204W</t>
  </si>
  <si>
    <t>090128W</t>
  </si>
  <si>
    <t>090121W</t>
  </si>
  <si>
    <t>090114W</t>
  </si>
  <si>
    <t>090107W</t>
  </si>
  <si>
    <t>081231W</t>
  </si>
  <si>
    <t>081224W</t>
  </si>
  <si>
    <t>081217W</t>
  </si>
  <si>
    <t>081210W</t>
  </si>
  <si>
    <t>081203W</t>
  </si>
  <si>
    <t>081126W</t>
  </si>
  <si>
    <t>081119W</t>
  </si>
  <si>
    <t>081112W</t>
  </si>
  <si>
    <t>081105W</t>
  </si>
  <si>
    <t>081029W</t>
  </si>
  <si>
    <t>081022W</t>
  </si>
  <si>
    <t>081015W</t>
  </si>
  <si>
    <t>081008W</t>
  </si>
  <si>
    <t>081001W</t>
  </si>
  <si>
    <t>080924W</t>
  </si>
  <si>
    <t>080917W</t>
  </si>
  <si>
    <t>080910W</t>
  </si>
  <si>
    <t>080903W</t>
  </si>
  <si>
    <t>080827W</t>
  </si>
  <si>
    <t>080820W</t>
  </si>
  <si>
    <t>080813W</t>
  </si>
  <si>
    <t>080806W</t>
  </si>
  <si>
    <t>080730W</t>
  </si>
  <si>
    <t>080723W</t>
  </si>
  <si>
    <t>080716W</t>
  </si>
  <si>
    <t>080709W</t>
  </si>
  <si>
    <t>080702W</t>
  </si>
  <si>
    <t>080625W</t>
  </si>
  <si>
    <t>080618W</t>
  </si>
  <si>
    <t>080611W</t>
  </si>
  <si>
    <t>080604W</t>
  </si>
  <si>
    <t>080528W</t>
  </si>
  <si>
    <t>080521W</t>
  </si>
  <si>
    <t>080514W</t>
  </si>
  <si>
    <t>080507W</t>
  </si>
  <si>
    <t>080430W</t>
  </si>
  <si>
    <t>080423W</t>
  </si>
  <si>
    <t>080416W</t>
  </si>
  <si>
    <t>080409W</t>
  </si>
  <si>
    <t>080402W</t>
  </si>
  <si>
    <t>080326W</t>
  </si>
  <si>
    <t>080319W</t>
  </si>
  <si>
    <t>080312W</t>
  </si>
  <si>
    <t>080305W</t>
  </si>
  <si>
    <t>080227W</t>
  </si>
  <si>
    <t>080220W</t>
  </si>
  <si>
    <t>080213W</t>
  </si>
  <si>
    <t>080206W</t>
  </si>
  <si>
    <t>080130W</t>
  </si>
  <si>
    <t>080123W</t>
  </si>
  <si>
    <t>080116W</t>
  </si>
  <si>
    <t>080109W</t>
  </si>
  <si>
    <t>080102W</t>
  </si>
  <si>
    <t>071226W</t>
  </si>
  <si>
    <t>071219W</t>
  </si>
  <si>
    <t>071212W</t>
  </si>
  <si>
    <t>071205W</t>
  </si>
  <si>
    <t>071128W</t>
  </si>
  <si>
    <t>071121W</t>
  </si>
  <si>
    <t>071114W</t>
  </si>
  <si>
    <t>071107W</t>
  </si>
  <si>
    <t>071031W</t>
  </si>
  <si>
    <t>071024W</t>
  </si>
  <si>
    <t>071017W</t>
  </si>
  <si>
    <t>071010W</t>
  </si>
  <si>
    <t>071003W</t>
  </si>
  <si>
    <t>070926W</t>
  </si>
  <si>
    <t>070919W</t>
  </si>
  <si>
    <t>070912W</t>
  </si>
  <si>
    <t>070905W</t>
  </si>
  <si>
    <t>070829W</t>
  </si>
  <si>
    <t>070822W</t>
  </si>
  <si>
    <t>070815W</t>
  </si>
  <si>
    <t>070808W</t>
  </si>
  <si>
    <t>070801W</t>
  </si>
  <si>
    <t>070725W</t>
  </si>
  <si>
    <t>070718W</t>
  </si>
  <si>
    <t>070711W</t>
  </si>
  <si>
    <t>070704W</t>
  </si>
  <si>
    <t>070627W</t>
  </si>
  <si>
    <t>070620W</t>
  </si>
  <si>
    <t>070613W</t>
  </si>
  <si>
    <t>070606W</t>
  </si>
  <si>
    <t>070530W</t>
  </si>
  <si>
    <t>070523W</t>
  </si>
  <si>
    <t>070516W</t>
  </si>
  <si>
    <t>070509W</t>
  </si>
  <si>
    <t>070502W</t>
  </si>
  <si>
    <t>070425W</t>
  </si>
  <si>
    <t>070418W</t>
  </si>
  <si>
    <t>070411W</t>
  </si>
  <si>
    <t>070404W</t>
  </si>
  <si>
    <t>070328W</t>
  </si>
  <si>
    <t>070321W</t>
  </si>
  <si>
    <t>070314W</t>
  </si>
  <si>
    <t>070307W</t>
  </si>
  <si>
    <t>070228W</t>
  </si>
  <si>
    <t>070221W</t>
  </si>
  <si>
    <t>070214W</t>
  </si>
  <si>
    <t>070207W</t>
  </si>
  <si>
    <t>070131W</t>
  </si>
  <si>
    <t>070124W</t>
  </si>
  <si>
    <t>070117W</t>
  </si>
  <si>
    <t>070110W</t>
  </si>
  <si>
    <t>070103W</t>
  </si>
  <si>
    <t>Line</t>
  </si>
  <si>
    <t>Rescue Operations</t>
  </si>
  <si>
    <t>Short-Term Lending to Financial Firms and Markets</t>
  </si>
  <si>
    <t>Operations Focused on Longer-Term Credit Conditions</t>
  </si>
  <si>
    <t>Traditional Portfolio</t>
  </si>
  <si>
    <t xml:space="preserve">Net Portfolio Holdings of Maiden Lane III LLC (EOP,Mil$) </t>
  </si>
  <si>
    <t xml:space="preserve">Net Portfolio Holdings of Maiden Lane II LLC (EOP,Mil$) </t>
  </si>
  <si>
    <t xml:space="preserve">Net Portfolio Holdings of Maiden Lane LLC (EOP, Mil $) </t>
  </si>
  <si>
    <t xml:space="preserve">Credit Extended to AIG (Avg, Mil.$) </t>
  </si>
  <si>
    <t xml:space="preserve">All Fed Res Banks: Assets: Loans (EOP, Mil.$) </t>
  </si>
  <si>
    <t>(negative AIG liab)</t>
  </si>
  <si>
    <t>(negative TALF)</t>
  </si>
  <si>
    <t xml:space="preserve">All Fed Res Banks: Other Assets: (EOP, Mil.$) </t>
  </si>
  <si>
    <t>Other Loans Less Loan to AIG</t>
  </si>
  <si>
    <t xml:space="preserve">Net Portfolio Holdings of LLCs Thru Mon Mkt Investor Funding Facility (EOP,Mil$) </t>
  </si>
  <si>
    <t xml:space="preserve">Reserve Bank Credit: Central Bank liquidity swaps (EOP, Mil$) </t>
  </si>
  <si>
    <t xml:space="preserve">Commercial Paper Funding Facility LLC: Net Portoflio holdings (Mil$) </t>
  </si>
  <si>
    <t xml:space="preserve">All Fed Res Banks: Assets: Term Auction Credit (EOP, Mil.$) </t>
  </si>
  <si>
    <t xml:space="preserve">All Fed Res Banks: Assets: Repurchase Agreements- Triparty (EOP, Mil.$) </t>
  </si>
  <si>
    <t xml:space="preserve">Reserve Bank Credit: Term Asset-Backed Securities Loan Facility (EOP, Mil.$) </t>
  </si>
  <si>
    <t xml:space="preserve">Reserve Bank Credit: Mortgage-Backed Security (EOP, Mil.$) </t>
  </si>
  <si>
    <t xml:space="preserve">All Fed Res Banks: Assets: Fed Agency Oblig held Outright (EOP, Mil.$) </t>
  </si>
  <si>
    <t xml:space="preserve">All Fed Res Banks: Assets: Bank Premises (EOP, Mil.$) </t>
  </si>
  <si>
    <t xml:space="preserve">All Fed Res Banks: Assets: Items in Process of Collection (EOP, Mil.$) </t>
  </si>
  <si>
    <t xml:space="preserve">All Fed Res Banks: Assets: Coin (EOP, Mil.$) </t>
  </si>
  <si>
    <t xml:space="preserve">All Fed Res Banks: Assets: Special Drawing Rights (EOP, Mil.$) </t>
  </si>
  <si>
    <t xml:space="preserve">All Fed Res Banks: Assets: Gold Certificate Account (EOP, Mil.$) </t>
  </si>
  <si>
    <t xml:space="preserve">All Fed Res Banks: Assets: U.S. Treasury Securities held Outright (EOP, Mil.$) </t>
  </si>
  <si>
    <t xml:space="preserve">All Fed Res Banks: Total Assets (EOP, Mil.$) </t>
  </si>
  <si>
    <t>.DESC</t>
  </si>
  <si>
    <t>Check</t>
  </si>
  <si>
    <t>Short Term</t>
  </si>
  <si>
    <t>Long Term</t>
  </si>
  <si>
    <t>Treasury Portfolio, "Traditional Assets"</t>
  </si>
  <si>
    <t>200912</t>
  </si>
  <si>
    <t>200911</t>
  </si>
  <si>
    <t>200910</t>
  </si>
  <si>
    <t>200909</t>
  </si>
  <si>
    <t>200908</t>
  </si>
  <si>
    <t>200907</t>
  </si>
  <si>
    <t>200906</t>
  </si>
  <si>
    <t>200905</t>
  </si>
  <si>
    <t>200904</t>
  </si>
  <si>
    <t>200903</t>
  </si>
  <si>
    <t>200902</t>
  </si>
  <si>
    <t>200901</t>
  </si>
  <si>
    <t>200812</t>
  </si>
  <si>
    <t>200811</t>
  </si>
  <si>
    <t>200810</t>
  </si>
  <si>
    <t>200809</t>
  </si>
  <si>
    <t>200808</t>
  </si>
  <si>
    <t>200807</t>
  </si>
  <si>
    <t>200806</t>
  </si>
  <si>
    <t>200805</t>
  </si>
  <si>
    <t>200804</t>
  </si>
  <si>
    <t>200803</t>
  </si>
  <si>
    <t>200802</t>
  </si>
  <si>
    <t>200801</t>
  </si>
  <si>
    <t>200712</t>
  </si>
  <si>
    <t>200711</t>
  </si>
  <si>
    <t>200710</t>
  </si>
  <si>
    <t>200709</t>
  </si>
  <si>
    <t>200708</t>
  </si>
  <si>
    <t>200707</t>
  </si>
  <si>
    <t>200706</t>
  </si>
  <si>
    <t>200705</t>
  </si>
  <si>
    <t>200704</t>
  </si>
  <si>
    <t>200703</t>
  </si>
  <si>
    <t>200702</t>
  </si>
  <si>
    <t>200701</t>
  </si>
  <si>
    <t>Monthly</t>
  </si>
  <si>
    <t>Monthly [Weekly (Wed)]</t>
  </si>
  <si>
    <t>.FRQ</t>
  </si>
  <si>
    <t>Average</t>
  </si>
  <si>
    <t>End of Period</t>
  </si>
  <si>
    <t>.AGG</t>
  </si>
  <si>
    <t>Nov-2009</t>
  </si>
  <si>
    <t>Dec-2009 [06-Jan-2010W]</t>
  </si>
  <si>
    <t>.TN</t>
  </si>
  <si>
    <t>Jan-1921</t>
  </si>
  <si>
    <t>Apr-1989 [05-Apr-1989W]</t>
  </si>
  <si>
    <t>.T1</t>
  </si>
  <si>
    <t xml:space="preserve">Adj Monetary Base inc Deposits to Satisfy Clearing Bal Contracts (SA, Bil.$) </t>
  </si>
  <si>
    <t>Jan-1959</t>
  </si>
  <si>
    <t xml:space="preserve">Adj Monetary Base inc Deposits to Satisfy Clearing Bal Contracts (NSA, Bil.$)    % Change - Year to Year    </t>
  </si>
  <si>
    <t xml:space="preserve">Money Stock: M2 (SA, Bil.$)    % Change - Year to Year    </t>
  </si>
  <si>
    <t>Source Base ($ millions)</t>
  </si>
  <si>
    <t>Broad Money Stock</t>
  </si>
  <si>
    <t>Total Federal Reserve Credit</t>
  </si>
  <si>
    <t>Other Fed Credit</t>
  </si>
  <si>
    <t>Federal Reserve Securities Portfolio</t>
  </si>
  <si>
    <t>Federal Reserve Loans</t>
  </si>
  <si>
    <t>Date</t>
  </si>
  <si>
    <t>Fig 5 Data</t>
  </si>
  <si>
    <t>Fig 4 Data</t>
  </si>
  <si>
    <t>Total Federal Reserve Credit equals 'Total'</t>
  </si>
  <si>
    <t>Other Fed Credit equals 'All Other'</t>
  </si>
  <si>
    <t>Federal Reserve Securities Portfolio equals 'U.S. Government Securities'</t>
  </si>
  <si>
    <t>Monetary source base: St. Louis source base (n.s.a.) from FRED ($ billions)</t>
  </si>
  <si>
    <t>Federal Reserve Loans equals 'Bills Discounted' plus 'Bills Bought'</t>
  </si>
  <si>
    <t>Broad Money Stock is from Friedman and Schwartz (1963), Appendix A, table A-1, column 8</t>
  </si>
  <si>
    <t>1937-38 Recession Only</t>
  </si>
  <si>
    <t>Recession Indicator</t>
  </si>
  <si>
    <t xml:space="preserve">log money </t>
  </si>
  <si>
    <t>Money growth</t>
  </si>
  <si>
    <t>Excess/total</t>
  </si>
  <si>
    <t>Excess Reserves</t>
  </si>
  <si>
    <t>Total Reserves</t>
  </si>
  <si>
    <t>Total and Excess Reserves of Member Banks is from Banking and Monetary Statistics, 1914-1941, page 369-</t>
  </si>
  <si>
    <t>CPI Percent Change</t>
  </si>
  <si>
    <t>GDP Percent Change, Peak to Trough</t>
  </si>
  <si>
    <t>Max Unemployment (%)</t>
  </si>
  <si>
    <t>Trough</t>
  </si>
  <si>
    <t>Peak</t>
  </si>
  <si>
    <t>Title:</t>
  </si>
  <si>
    <t>"Lesson's Learned? Comparing the Federal Reserve's Responses to the Crises of 1929-33 and 2007-09"</t>
  </si>
  <si>
    <t>Author:</t>
  </si>
  <si>
    <t>David C. Wheelock</t>
  </si>
  <si>
    <t>Issue:</t>
  </si>
  <si>
    <t>Recession Indicator is from Haver, Recessm@USECON</t>
  </si>
  <si>
    <t>Source: Banking and Monetary Statistics, 1914-41.  Board of Governors of the Federal Reserve System. P.369-</t>
  </si>
  <si>
    <t>March/April 2010</t>
  </si>
  <si>
    <t xml:space="preserve">CPI-U: All Items (NSA, 1982-84=100) </t>
  </si>
  <si>
    <t>Aug-2009</t>
  </si>
  <si>
    <t>NOTE: Real GNP for 1929 to 1946Q4; Real GDP ($2005) 1947Q1 to present</t>
  </si>
  <si>
    <t>DATE</t>
  </si>
  <si>
    <t>REAL GNP</t>
  </si>
  <si>
    <t>1929Q1</t>
  </si>
  <si>
    <t>1929Q2</t>
  </si>
  <si>
    <t>1929Q3</t>
  </si>
  <si>
    <t>1929Q4</t>
  </si>
  <si>
    <t>1930Q1</t>
  </si>
  <si>
    <t>1930Q2</t>
  </si>
  <si>
    <t>1930Q3</t>
  </si>
  <si>
    <t>1930Q4</t>
  </si>
  <si>
    <t>1931Q1</t>
  </si>
  <si>
    <t>1931Q2</t>
  </si>
  <si>
    <t>1931Q3</t>
  </si>
  <si>
    <t>1931Q4</t>
  </si>
  <si>
    <t>1932Q1</t>
  </si>
  <si>
    <t>1932Q2</t>
  </si>
  <si>
    <t>1932Q3</t>
  </si>
  <si>
    <t>1932Q4</t>
  </si>
  <si>
    <t>1933Q1</t>
  </si>
  <si>
    <t>1933Q2</t>
  </si>
  <si>
    <t>1933Q3</t>
  </si>
  <si>
    <t>1933Q4</t>
  </si>
  <si>
    <t>1934Q1</t>
  </si>
  <si>
    <t>1934Q2</t>
  </si>
  <si>
    <t>1934Q3</t>
  </si>
  <si>
    <t>1934Q4</t>
  </si>
  <si>
    <t>1935Q1</t>
  </si>
  <si>
    <t>1935Q2</t>
  </si>
  <si>
    <t>1935Q3</t>
  </si>
  <si>
    <t>1935Q4</t>
  </si>
  <si>
    <t>1936Q1</t>
  </si>
  <si>
    <t>1936Q2</t>
  </si>
  <si>
    <t>1936Q3</t>
  </si>
  <si>
    <t>1936Q4</t>
  </si>
  <si>
    <t>1937Q1</t>
  </si>
  <si>
    <t>1937Q2</t>
  </si>
  <si>
    <t>1937Q3</t>
  </si>
  <si>
    <t>1937Q4</t>
  </si>
  <si>
    <t>1938Q1</t>
  </si>
  <si>
    <t>1938Q2</t>
  </si>
  <si>
    <t>1938Q3</t>
  </si>
  <si>
    <t>1938Q4</t>
  </si>
  <si>
    <t>1939Q1</t>
  </si>
  <si>
    <t>1939Q2</t>
  </si>
  <si>
    <t>1939Q3</t>
  </si>
  <si>
    <t>1939Q4</t>
  </si>
  <si>
    <t>1940Q1</t>
  </si>
  <si>
    <t>1940Q2</t>
  </si>
  <si>
    <t>1940Q3</t>
  </si>
  <si>
    <t>1940Q4</t>
  </si>
  <si>
    <t>1941Q1</t>
  </si>
  <si>
    <t>1941Q2</t>
  </si>
  <si>
    <t>1941Q3</t>
  </si>
  <si>
    <t>1941Q4</t>
  </si>
  <si>
    <t>1942Q1</t>
  </si>
  <si>
    <t>1942Q2</t>
  </si>
  <si>
    <t>1942Q3</t>
  </si>
  <si>
    <t>1942Q4</t>
  </si>
  <si>
    <t>1943Q1</t>
  </si>
  <si>
    <t>1943Q2</t>
  </si>
  <si>
    <t>1943Q3</t>
  </si>
  <si>
    <t>1943Q4</t>
  </si>
  <si>
    <t>1944Q1</t>
  </si>
  <si>
    <t>1944Q2</t>
  </si>
  <si>
    <t>1944Q3</t>
  </si>
  <si>
    <t>1944Q4</t>
  </si>
  <si>
    <t>1945Q1</t>
  </si>
  <si>
    <t>1945Q2</t>
  </si>
  <si>
    <t>1945Q3</t>
  </si>
  <si>
    <t>1945Q4</t>
  </si>
  <si>
    <t>1946Q1</t>
  </si>
  <si>
    <t>1946Q2</t>
  </si>
  <si>
    <t>1946Q3</t>
  </si>
  <si>
    <t>1946Q4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</si>
  <si>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</si>
  <si>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</si>
  <si>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</si>
  <si>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</si>
  <si>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</si>
  <si>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</si>
  <si>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</si>
  <si>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</si>
  <si>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</si>
  <si>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</si>
  <si>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</si>
  <si>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</si>
  <si>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</si>
  <si>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</si>
  <si>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</si>
  <si>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</si>
  <si>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</si>
  <si>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</si>
  <si>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</si>
  <si>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</si>
  <si>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</si>
  <si>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</si>
  <si>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</si>
  <si>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</si>
  <si>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</si>
  <si>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</si>
  <si>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</si>
  <si>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</si>
  <si>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</si>
  <si>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</si>
  <si>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</si>
  <si>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</si>
  <si>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</si>
  <si>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</si>
  <si>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</si>
  <si>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</si>
  <si>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</si>
  <si>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</si>
  <si>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</si>
  <si>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</si>
  <si>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</si>
  <si>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</si>
  <si>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</si>
  <si>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</si>
  <si>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</si>
  <si>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</si>
  <si>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</si>
  <si>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</si>
  <si>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</si>
  <si>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</si>
  <si>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</si>
  <si>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</si>
  <si>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</si>
  <si>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</si>
  <si>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</si>
  <si>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</si>
  <si>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</si>
  <si>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</si>
  <si>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</si>
  <si>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</si>
  <si>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</si>
  <si>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</si>
  <si>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</si>
  <si>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</si>
  <si>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</si>
  <si>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</si>
  <si>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</si>
  <si>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</si>
  <si>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</si>
  <si>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</si>
  <si>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</si>
  <si>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</si>
  <si>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</si>
  <si>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</si>
  <si>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</si>
  <si>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</si>
  <si>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</si>
  <si>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</si>
  <si>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</si>
  <si>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</si>
  <si>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</si>
  <si>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</si>
  <si>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</si>
  <si>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</si>
  <si>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</si>
  <si>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</si>
  <si>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</si>
  <si>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</si>
  <si>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</si>
  <si>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</si>
  <si>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</si>
  <si>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</si>
  <si>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</si>
  <si>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</si>
  <si>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</si>
  <si>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</si>
  <si>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</si>
  <si>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</si>
  <si>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</si>
  <si>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</si>
  <si>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</si>
  <si>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</si>
  <si>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</si>
  <si>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</si>
  <si>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</si>
  <si>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</si>
  <si>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</si>
  <si>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</si>
  <si>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</si>
  <si>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</si>
  <si>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</si>
  <si>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</si>
  <si>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</si>
  <si>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</si>
  <si>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</si>
  <si>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</si>
  <si>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</si>
  <si>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</si>
  <si>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</si>
  <si>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</si>
  <si>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</si>
  <si>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</si>
  <si>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</si>
  <si>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</si>
  <si>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</si>
  <si>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</si>
  <si>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</si>
  <si>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</si>
  <si>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</si>
  <si>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</si>
  <si>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</si>
  <si>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</si>
  <si>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</si>
  <si>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</si>
  <si>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</si>
  <si>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</si>
  <si>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</si>
  <si>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</si>
  <si>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</si>
  <si>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</si>
  <si>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</si>
  <si>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</si>
  <si>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</si>
  <si>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</si>
  <si>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</si>
  <si>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</si>
  <si>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</si>
  <si>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</si>
  <si>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</si>
  <si>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</si>
  <si>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</si>
  <si>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</si>
  <si>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</si>
  <si>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</si>
  <si>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</si>
  <si>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</si>
  <si>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</si>
  <si>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</si>
  <si>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</si>
  <si>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</si>
  <si>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</si>
  <si>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</si>
  <si>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</si>
  <si>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</si>
  <si>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</si>
  <si>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</si>
  <si>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</si>
  <si>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</si>
  <si>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</si>
  <si>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</si>
  <si>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</si>
  <si>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</si>
  <si>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</si>
  <si>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</si>
  <si>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</si>
  <si>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</si>
  <si>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</si>
  <si>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</si>
  <si>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</si>
  <si>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</si>
  <si>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</si>
  <si>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</si>
  <si>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</si>
  <si>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</si>
  <si>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</si>
  <si>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</si>
  <si>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</si>
  <si>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</si>
  <si>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</si>
  <si>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</si>
  <si>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</si>
  <si>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</si>
  <si>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</si>
  <si>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</si>
  <si>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</si>
  <si>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</si>
  <si>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</si>
  <si>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</si>
  <si>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</si>
  <si>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</si>
  <si>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</si>
  <si>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</si>
  <si>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</si>
  <si>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</si>
  <si>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</si>
  <si>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</si>
  <si>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</si>
  <si>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</si>
  <si>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</si>
  <si>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</si>
  <si>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</si>
  <si>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</si>
  <si>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</si>
  <si>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</si>
  <si>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</si>
  <si>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</si>
  <si>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</si>
  <si>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</si>
  <si>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</si>
  <si>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</si>
  <si>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</si>
  <si>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</si>
  <si>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</si>
  <si>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</si>
  <si>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</si>
  <si>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</si>
  <si>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</si>
  <si>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</si>
  <si>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</si>
  <si>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</si>
  <si>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</si>
  <si>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</si>
  <si>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</si>
  <si>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</si>
  <si>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</si>
  <si>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</si>
  <si>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</si>
  <si>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</si>
  <si>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</si>
  <si>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</si>
  <si>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</si>
  <si>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</si>
  <si>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</si>
  <si>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</si>
  <si>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</si>
  <si>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</si>
  <si>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</si>
  <si>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</si>
  <si>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</si>
  <si>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</si>
  <si>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 xml:space="preserve">Civilian Unemployment Rate (SA, %) </t>
  </si>
  <si>
    <t xml:space="preserve">Civilian Unemployment Rate: 16 yr + (SA, %) </t>
  </si>
  <si>
    <t>Apr-1929</t>
  </si>
  <si>
    <t>Jan-1948</t>
  </si>
  <si>
    <t>Dec-1947</t>
  </si>
  <si>
    <t>RAW DATA FOR TABLE</t>
  </si>
  <si>
    <t>TABLE: Note - can be easily constructed using VLOOKUP to match Dates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</si>
</sst>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"/>
    <numFmt numFmtId="165" formatCode="yymmdd"/>
    <numFmt numFmtId="167" formatCode="_(* #,##0_);_(* \(#,##0\);_(* &quot;-&quot;??_);_(@_)"/>
    <numFmt numFmtId="168" formatCode="0.000"/>
    <numFmt numFmtId="169" formatCode="yyyymm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10"/>
      <name val="Arial"/>
    </font>
    <font>
      <b/>
      <sz val="12"/>
      <name val="Helv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4" fillId="0" borderId="0"/>
  </cellStyleXfs>
  <cellXfs count="130">
    <xf numFmtId="0" fontId="0" fillId="0" borderId="0" xfId="0"/>
    <xf numFmtId="0" fontId="2" fillId="0" borderId="1" xfId="1" applyBorder="1"/>
    <xf numFmtId="0" fontId="2" fillId="0" borderId="1" xfId="1" applyFill="1" applyBorder="1"/>
    <xf numFmtId="0" fontId="2" fillId="2" borderId="1" xfId="1" applyFill="1" applyBorder="1"/>
    <xf numFmtId="0" fontId="3" fillId="2" borderId="2" xfId="1" applyFont="1" applyFill="1" applyBorder="1"/>
    <xf numFmtId="0" fontId="2" fillId="2" borderId="3" xfId="1" applyFill="1" applyBorder="1"/>
    <xf numFmtId="0" fontId="2" fillId="2" borderId="4" xfId="1" applyFill="1" applyBorder="1"/>
    <xf numFmtId="0" fontId="2" fillId="3" borderId="5" xfId="1" applyFill="1" applyBorder="1"/>
    <xf numFmtId="0" fontId="2" fillId="3" borderId="1" xfId="1" applyFill="1" applyBorder="1"/>
    <xf numFmtId="0" fontId="2" fillId="0" borderId="2" xfId="1" applyFill="1" applyBorder="1"/>
    <xf numFmtId="0" fontId="2" fillId="2" borderId="6" xfId="1" applyFill="1" applyBorder="1"/>
    <xf numFmtId="0" fontId="2" fillId="0" borderId="7" xfId="1" applyFill="1" applyBorder="1"/>
    <xf numFmtId="0" fontId="2" fillId="4" borderId="7" xfId="1" applyFill="1" applyBorder="1"/>
    <xf numFmtId="0" fontId="2" fillId="5" borderId="5" xfId="1" applyFill="1" applyBorder="1"/>
    <xf numFmtId="0" fontId="2" fillId="5" borderId="1" xfId="1" applyFill="1" applyBorder="1"/>
    <xf numFmtId="0" fontId="2" fillId="5" borderId="2" xfId="1" applyFill="1" applyBorder="1"/>
    <xf numFmtId="0" fontId="2" fillId="6" borderId="1" xfId="1" applyFill="1" applyBorder="1"/>
    <xf numFmtId="0" fontId="2" fillId="7" borderId="1" xfId="1" applyFill="1" applyBorder="1"/>
    <xf numFmtId="0" fontId="2" fillId="8" borderId="1" xfId="1" applyFill="1" applyBorder="1"/>
    <xf numFmtId="164" fontId="3" fillId="2" borderId="2" xfId="1" applyNumberFormat="1" applyFont="1" applyFill="1" applyBorder="1"/>
    <xf numFmtId="1" fontId="2" fillId="3" borderId="5" xfId="1" applyNumberFormat="1" applyFill="1" applyBorder="1"/>
    <xf numFmtId="1" fontId="2" fillId="3" borderId="1" xfId="1" applyNumberFormat="1" applyFill="1" applyBorder="1"/>
    <xf numFmtId="1" fontId="2" fillId="0" borderId="2" xfId="1" applyNumberFormat="1" applyFill="1" applyBorder="1"/>
    <xf numFmtId="1" fontId="2" fillId="4" borderId="7" xfId="1" applyNumberFormat="1" applyFill="1" applyBorder="1"/>
    <xf numFmtId="1" fontId="2" fillId="5" borderId="1" xfId="1" applyNumberFormat="1" applyFill="1" applyBorder="1"/>
    <xf numFmtId="1" fontId="2" fillId="5" borderId="2" xfId="1" applyNumberFormat="1" applyFill="1" applyBorder="1"/>
    <xf numFmtId="1" fontId="2" fillId="5" borderId="5" xfId="1" applyNumberFormat="1" applyFill="1" applyBorder="1"/>
    <xf numFmtId="1" fontId="2" fillId="6" borderId="1" xfId="1" applyNumberFormat="1" applyFill="1" applyBorder="1"/>
    <xf numFmtId="1" fontId="2" fillId="7" borderId="1" xfId="1" applyNumberFormat="1" applyFill="1" applyBorder="1"/>
    <xf numFmtId="1" fontId="2" fillId="8" borderId="1" xfId="1" applyNumberFormat="1" applyFill="1" applyBorder="1"/>
    <xf numFmtId="165" fontId="2" fillId="0" borderId="1" xfId="1" applyNumberFormat="1" applyBorder="1"/>
    <xf numFmtId="1" fontId="2" fillId="2" borderId="6" xfId="1" applyNumberFormat="1" applyFill="1" applyBorder="1"/>
    <xf numFmtId="1" fontId="2" fillId="0" borderId="7" xfId="1" applyNumberFormat="1" applyFill="1" applyBorder="1"/>
    <xf numFmtId="0" fontId="2" fillId="0" borderId="1" xfId="1" applyFont="1" applyBorder="1"/>
    <xf numFmtId="10" fontId="2" fillId="0" borderId="1" xfId="2" applyNumberFormat="1" applyFont="1" applyBorder="1"/>
    <xf numFmtId="1" fontId="2" fillId="3" borderId="5" xfId="1" applyNumberFormat="1" applyFont="1" applyFill="1" applyBorder="1"/>
    <xf numFmtId="1" fontId="2" fillId="3" borderId="1" xfId="1" applyNumberFormat="1" applyFont="1" applyFill="1" applyBorder="1"/>
    <xf numFmtId="1" fontId="2" fillId="0" borderId="2" xfId="1" applyNumberFormat="1" applyFont="1" applyFill="1" applyBorder="1"/>
    <xf numFmtId="1" fontId="2" fillId="5" borderId="5" xfId="1" applyNumberFormat="1" applyFont="1" applyFill="1" applyBorder="1"/>
    <xf numFmtId="1" fontId="2" fillId="5" borderId="1" xfId="1" applyNumberFormat="1" applyFont="1" applyFill="1" applyBorder="1"/>
    <xf numFmtId="1" fontId="2" fillId="5" borderId="2" xfId="1" applyNumberFormat="1" applyFont="1" applyFill="1" applyBorder="1"/>
    <xf numFmtId="1" fontId="2" fillId="6" borderId="1" xfId="1" applyNumberFormat="1" applyFont="1" applyFill="1" applyBorder="1"/>
    <xf numFmtId="1" fontId="2" fillId="7" borderId="1" xfId="1" applyNumberFormat="1" applyFont="1" applyFill="1" applyBorder="1"/>
    <xf numFmtId="1" fontId="2" fillId="8" borderId="1" xfId="1" applyNumberFormat="1" applyFont="1" applyFill="1" applyBorder="1"/>
    <xf numFmtId="165" fontId="2" fillId="9" borderId="1" xfId="1" applyNumberFormat="1" applyFont="1" applyFill="1" applyBorder="1"/>
    <xf numFmtId="165" fontId="2" fillId="9" borderId="1" xfId="1" applyNumberFormat="1" applyFill="1" applyBorder="1"/>
    <xf numFmtId="165" fontId="2" fillId="0" borderId="1" xfId="1" applyNumberFormat="1" applyFill="1" applyBorder="1"/>
    <xf numFmtId="0" fontId="2" fillId="0" borderId="1" xfId="1" applyBorder="1" applyAlignment="1">
      <alignment wrapText="1"/>
    </xf>
    <xf numFmtId="0" fontId="2" fillId="0" borderId="1" xfId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wrapText="1"/>
    </xf>
    <xf numFmtId="0" fontId="3" fillId="2" borderId="4" xfId="1" applyFont="1" applyFill="1" applyBorder="1" applyAlignment="1">
      <alignment wrapText="1"/>
    </xf>
    <xf numFmtId="1" fontId="2" fillId="3" borderId="5" xfId="1" applyNumberFormat="1" applyFill="1" applyBorder="1" applyAlignment="1">
      <alignment wrapText="1"/>
    </xf>
    <xf numFmtId="1" fontId="2" fillId="3" borderId="1" xfId="1" applyNumberFormat="1" applyFill="1" applyBorder="1" applyAlignment="1">
      <alignment wrapText="1"/>
    </xf>
    <xf numFmtId="1" fontId="2" fillId="0" borderId="2" xfId="1" applyNumberFormat="1" applyFill="1" applyBorder="1" applyAlignment="1">
      <alignment wrapText="1"/>
    </xf>
    <xf numFmtId="1" fontId="2" fillId="2" borderId="6" xfId="1" applyNumberFormat="1" applyFont="1" applyFill="1" applyBorder="1" applyAlignment="1">
      <alignment wrapText="1"/>
    </xf>
    <xf numFmtId="1" fontId="2" fillId="0" borderId="7" xfId="1" applyNumberFormat="1" applyFont="1" applyFill="1" applyBorder="1" applyAlignment="1">
      <alignment wrapText="1"/>
    </xf>
    <xf numFmtId="1" fontId="2" fillId="4" borderId="7" xfId="1" applyNumberFormat="1" applyFont="1" applyFill="1" applyBorder="1" applyAlignment="1">
      <alignment wrapText="1"/>
    </xf>
    <xf numFmtId="1" fontId="2" fillId="5" borderId="5" xfId="1" applyNumberFormat="1" applyFill="1" applyBorder="1" applyAlignment="1">
      <alignment wrapText="1"/>
    </xf>
    <xf numFmtId="1" fontId="2" fillId="5" borderId="1" xfId="1" applyNumberFormat="1" applyFill="1" applyBorder="1" applyAlignment="1">
      <alignment wrapText="1"/>
    </xf>
    <xf numFmtId="1" fontId="2" fillId="5" borderId="2" xfId="1" applyNumberFormat="1" applyFill="1" applyBorder="1" applyAlignment="1">
      <alignment wrapText="1"/>
    </xf>
    <xf numFmtId="1" fontId="2" fillId="6" borderId="1" xfId="1" applyNumberFormat="1" applyFont="1" applyFill="1" applyBorder="1" applyAlignment="1">
      <alignment wrapText="1"/>
    </xf>
    <xf numFmtId="1" fontId="2" fillId="6" borderId="1" xfId="1" applyNumberFormat="1" applyFill="1" applyBorder="1" applyAlignment="1">
      <alignment wrapText="1"/>
    </xf>
    <xf numFmtId="1" fontId="2" fillId="7" borderId="1" xfId="1" applyNumberFormat="1" applyFill="1" applyBorder="1" applyAlignment="1">
      <alignment wrapText="1"/>
    </xf>
    <xf numFmtId="1" fontId="2" fillId="8" borderId="1" xfId="1" applyNumberFormat="1" applyFill="1" applyBorder="1" applyAlignment="1">
      <alignment wrapText="1"/>
    </xf>
    <xf numFmtId="164" fontId="2" fillId="0" borderId="1" xfId="1" applyNumberFormat="1" applyBorder="1" applyAlignment="1">
      <alignment wrapText="1"/>
    </xf>
    <xf numFmtId="0" fontId="3" fillId="0" borderId="2" xfId="1" applyFont="1" applyFill="1" applyBorder="1" applyAlignment="1">
      <alignment horizontal="center"/>
    </xf>
    <xf numFmtId="167" fontId="3" fillId="2" borderId="1" xfId="3" applyNumberFormat="1" applyFont="1" applyFill="1" applyBorder="1"/>
    <xf numFmtId="167" fontId="3" fillId="2" borderId="8" xfId="3" applyNumberFormat="1" applyFont="1" applyFill="1" applyBorder="1"/>
    <xf numFmtId="167" fontId="3" fillId="2" borderId="9" xfId="3" applyNumberFormat="1" applyFont="1" applyFill="1" applyBorder="1"/>
    <xf numFmtId="167" fontId="3" fillId="2" borderId="10" xfId="3" applyNumberFormat="1" applyFont="1" applyFill="1" applyBorder="1"/>
    <xf numFmtId="0" fontId="3" fillId="2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5" fillId="0" borderId="0" xfId="7" applyProtection="1">
      <protection locked="0"/>
    </xf>
    <xf numFmtId="168" fontId="5" fillId="0" borderId="0" xfId="7" applyNumberFormat="1" applyProtection="1">
      <protection locked="0"/>
    </xf>
    <xf numFmtId="1" fontId="5" fillId="0" borderId="0" xfId="7" applyNumberFormat="1" applyProtection="1">
      <protection locked="0"/>
    </xf>
    <xf numFmtId="169" fontId="5" fillId="0" borderId="0" xfId="7" applyNumberFormat="1" applyProtection="1">
      <protection locked="0"/>
    </xf>
    <xf numFmtId="164" fontId="5" fillId="0" borderId="0" xfId="7" applyNumberFormat="1" applyProtection="1">
      <protection locked="0"/>
    </xf>
    <xf numFmtId="168" fontId="5" fillId="0" borderId="0" xfId="7" applyNumberFormat="1" applyAlignment="1" applyProtection="1">
      <alignment wrapText="1"/>
      <protection locked="0"/>
    </xf>
    <xf numFmtId="1" fontId="5" fillId="0" borderId="0" xfId="7" applyNumberFormat="1" applyAlignment="1" applyProtection="1">
      <alignment wrapText="1"/>
      <protection locked="0"/>
    </xf>
    <xf numFmtId="0" fontId="5" fillId="0" borderId="0" xfId="7"/>
    <xf numFmtId="10" fontId="5" fillId="0" borderId="0" xfId="7" applyNumberFormat="1" applyProtection="1">
      <protection locked="0"/>
    </xf>
    <xf numFmtId="10" fontId="5" fillId="0" borderId="0" xfId="7" applyNumberFormat="1" applyAlignment="1" applyProtection="1">
      <alignment wrapText="1"/>
      <protection locked="0"/>
    </xf>
    <xf numFmtId="0" fontId="4" fillId="0" borderId="0" xfId="4"/>
    <xf numFmtId="0" fontId="4" fillId="0" borderId="0" xfId="4" applyBorder="1"/>
    <xf numFmtId="0" fontId="4" fillId="0" borderId="0" xfId="9"/>
    <xf numFmtId="0" fontId="2" fillId="0" borderId="0" xfId="1"/>
    <xf numFmtId="3" fontId="4" fillId="0" borderId="0" xfId="4" applyNumberFormat="1"/>
    <xf numFmtId="17" fontId="4" fillId="0" borderId="0" xfId="4" applyNumberFormat="1"/>
    <xf numFmtId="0" fontId="4" fillId="0" borderId="0" xfId="9" applyFill="1" applyAlignment="1">
      <alignment wrapText="1"/>
    </xf>
    <xf numFmtId="0" fontId="4" fillId="0" borderId="0" xfId="4" applyAlignment="1">
      <alignment wrapText="1"/>
    </xf>
    <xf numFmtId="0" fontId="4" fillId="0" borderId="0" xfId="4" applyAlignment="1">
      <alignment horizontal="center"/>
    </xf>
    <xf numFmtId="0" fontId="1" fillId="0" borderId="0" xfId="8"/>
    <xf numFmtId="17" fontId="4" fillId="0" borderId="0" xfId="4" applyNumberFormat="1" applyAlignment="1">
      <alignment horizontal="center"/>
    </xf>
    <xf numFmtId="0" fontId="1" fillId="12" borderId="0" xfId="8" applyFill="1" applyAlignment="1">
      <alignment wrapText="1"/>
    </xf>
    <xf numFmtId="0" fontId="4" fillId="12" borderId="0" xfId="4" applyFill="1" applyAlignment="1">
      <alignment horizontal="center" wrapText="1"/>
    </xf>
    <xf numFmtId="0" fontId="4" fillId="12" borderId="0" xfId="4" applyFill="1" applyAlignment="1">
      <alignment wrapText="1"/>
    </xf>
    <xf numFmtId="10" fontId="5" fillId="0" borderId="0" xfId="7" applyNumberFormat="1"/>
    <xf numFmtId="2" fontId="2" fillId="0" borderId="0" xfId="7" applyNumberFormat="1" applyFont="1" applyAlignment="1" applyProtection="1">
      <alignment wrapText="1"/>
      <protection locked="0"/>
    </xf>
    <xf numFmtId="2" fontId="5" fillId="0" borderId="0" xfId="7" applyNumberFormat="1" applyAlignment="1" applyProtection="1">
      <alignment wrapText="1"/>
      <protection locked="0"/>
    </xf>
    <xf numFmtId="0" fontId="5" fillId="13" borderId="0" xfId="7" applyFill="1" applyProtection="1">
      <protection locked="0"/>
    </xf>
    <xf numFmtId="0" fontId="7" fillId="13" borderId="0" xfId="7" applyFont="1" applyFill="1" applyProtection="1">
      <protection locked="0"/>
    </xf>
    <xf numFmtId="0" fontId="2" fillId="13" borderId="0" xfId="7" applyFont="1" applyFill="1" applyProtection="1">
      <protection locked="0"/>
    </xf>
    <xf numFmtId="0" fontId="0" fillId="0" borderId="0" xfId="8" applyFont="1"/>
    <xf numFmtId="0" fontId="3" fillId="7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6" fillId="11" borderId="0" xfId="4" applyFont="1" applyFill="1" applyAlignment="1">
      <alignment horizontal="center" wrapText="1"/>
    </xf>
    <xf numFmtId="0" fontId="4" fillId="0" borderId="0" xfId="4" applyAlignment="1"/>
    <xf numFmtId="0" fontId="6" fillId="10" borderId="0" xfId="4" applyFont="1" applyFill="1" applyAlignment="1">
      <alignment horizontal="center"/>
    </xf>
    <xf numFmtId="0" fontId="1" fillId="12" borderId="0" xfId="8" applyFill="1" applyAlignment="1">
      <alignment horizontal="center" wrapText="1"/>
    </xf>
    <xf numFmtId="0" fontId="1" fillId="12" borderId="0" xfId="8" applyFill="1" applyAlignment="1">
      <alignment horizontal="center"/>
    </xf>
    <xf numFmtId="2" fontId="0" fillId="0" borderId="0" xfId="0" applyNumberFormat="1"/>
    <xf numFmtId="168" fontId="0" fillId="0" borderId="0" xfId="0" applyNumberFormat="1"/>
    <xf numFmtId="0" fontId="0" fillId="0" borderId="0" xfId="0" applyNumberFormat="1"/>
    <xf numFmtId="169" fontId="0" fillId="0" borderId="0" xfId="0" applyNumberFormat="1"/>
    <xf numFmtId="0" fontId="4" fillId="0" borderId="0" xfId="1" applyFont="1" applyBorder="1"/>
    <xf numFmtId="168" fontId="0" fillId="0" borderId="0" xfId="0" applyNumberFormat="1" applyProtection="1">
      <protection locked="0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2" fontId="8" fillId="0" borderId="0" xfId="0" applyNumberFormat="1" applyFont="1" applyAlignment="1">
      <alignment horizontal="center"/>
    </xf>
    <xf numFmtId="0" fontId="3" fillId="0" borderId="0" xfId="7" applyFont="1" applyProtection="1">
      <protection locked="0"/>
    </xf>
  </cellXfs>
  <cellStyles count="10">
    <cellStyle name="Comma 2" xfId="3"/>
    <cellStyle name="Normal" xfId="0" builtinId="0"/>
    <cellStyle name="Normal 2" xfId="4"/>
    <cellStyle name="Normal 2 2" xfId="5"/>
    <cellStyle name="Normal 2 3" xfId="6"/>
    <cellStyle name="Normal 3" xfId="1"/>
    <cellStyle name="Normal 3 2" xfId="7"/>
    <cellStyle name="Normal 4" xfId="8"/>
    <cellStyle name="Normal 5" xfId="9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Excess/Total Reserves</c:v>
          </c:tx>
          <c:marker>
            <c:symbol val="none"/>
          </c:marker>
          <c:cat>
            <c:numRef>
              <c:f>'Data Fig 6'!$A$18:$A$173</c:f>
              <c:numCache>
                <c:formatCode>mmm\-yy</c:formatCode>
                <c:ptCount val="156"/>
                <c:pt idx="0">
                  <c:v>10594</c:v>
                </c:pt>
                <c:pt idx="1">
                  <c:v>10625</c:v>
                </c:pt>
                <c:pt idx="2">
                  <c:v>10653</c:v>
                </c:pt>
                <c:pt idx="3">
                  <c:v>10684</c:v>
                </c:pt>
                <c:pt idx="4">
                  <c:v>10714</c:v>
                </c:pt>
                <c:pt idx="5">
                  <c:v>10745</c:v>
                </c:pt>
                <c:pt idx="6">
                  <c:v>10775</c:v>
                </c:pt>
                <c:pt idx="7">
                  <c:v>10806</c:v>
                </c:pt>
                <c:pt idx="8">
                  <c:v>10837</c:v>
                </c:pt>
                <c:pt idx="9">
                  <c:v>10867</c:v>
                </c:pt>
                <c:pt idx="10">
                  <c:v>10898</c:v>
                </c:pt>
                <c:pt idx="11">
                  <c:v>10928</c:v>
                </c:pt>
                <c:pt idx="12">
                  <c:v>10959</c:v>
                </c:pt>
                <c:pt idx="13">
                  <c:v>10990</c:v>
                </c:pt>
                <c:pt idx="14">
                  <c:v>11018</c:v>
                </c:pt>
                <c:pt idx="15">
                  <c:v>11049</c:v>
                </c:pt>
                <c:pt idx="16">
                  <c:v>11079</c:v>
                </c:pt>
                <c:pt idx="17">
                  <c:v>11110</c:v>
                </c:pt>
                <c:pt idx="18">
                  <c:v>11140</c:v>
                </c:pt>
                <c:pt idx="19">
                  <c:v>11171</c:v>
                </c:pt>
                <c:pt idx="20">
                  <c:v>11202</c:v>
                </c:pt>
                <c:pt idx="21">
                  <c:v>11232</c:v>
                </c:pt>
                <c:pt idx="22">
                  <c:v>11263</c:v>
                </c:pt>
                <c:pt idx="23">
                  <c:v>11293</c:v>
                </c:pt>
                <c:pt idx="24">
                  <c:v>11324</c:v>
                </c:pt>
                <c:pt idx="25">
                  <c:v>11355</c:v>
                </c:pt>
                <c:pt idx="26">
                  <c:v>11383</c:v>
                </c:pt>
                <c:pt idx="27">
                  <c:v>11414</c:v>
                </c:pt>
                <c:pt idx="28">
                  <c:v>11444</c:v>
                </c:pt>
                <c:pt idx="29">
                  <c:v>11475</c:v>
                </c:pt>
                <c:pt idx="30">
                  <c:v>11505</c:v>
                </c:pt>
                <c:pt idx="31">
                  <c:v>11536</c:v>
                </c:pt>
                <c:pt idx="32">
                  <c:v>11567</c:v>
                </c:pt>
                <c:pt idx="33">
                  <c:v>11597</c:v>
                </c:pt>
                <c:pt idx="34">
                  <c:v>11628</c:v>
                </c:pt>
                <c:pt idx="35">
                  <c:v>11658</c:v>
                </c:pt>
                <c:pt idx="36">
                  <c:v>11689</c:v>
                </c:pt>
                <c:pt idx="37">
                  <c:v>11720</c:v>
                </c:pt>
                <c:pt idx="38">
                  <c:v>11749</c:v>
                </c:pt>
                <c:pt idx="39">
                  <c:v>11780</c:v>
                </c:pt>
                <c:pt idx="40">
                  <c:v>11810</c:v>
                </c:pt>
                <c:pt idx="41">
                  <c:v>11841</c:v>
                </c:pt>
                <c:pt idx="42">
                  <c:v>11871</c:v>
                </c:pt>
                <c:pt idx="43">
                  <c:v>11902</c:v>
                </c:pt>
                <c:pt idx="44">
                  <c:v>11933</c:v>
                </c:pt>
                <c:pt idx="45">
                  <c:v>11963</c:v>
                </c:pt>
                <c:pt idx="46">
                  <c:v>11994</c:v>
                </c:pt>
                <c:pt idx="47">
                  <c:v>12024</c:v>
                </c:pt>
                <c:pt idx="48">
                  <c:v>12055</c:v>
                </c:pt>
                <c:pt idx="49">
                  <c:v>12086</c:v>
                </c:pt>
                <c:pt idx="50">
                  <c:v>12114</c:v>
                </c:pt>
                <c:pt idx="51">
                  <c:v>12145</c:v>
                </c:pt>
                <c:pt idx="52">
                  <c:v>12175</c:v>
                </c:pt>
                <c:pt idx="53">
                  <c:v>12206</c:v>
                </c:pt>
                <c:pt idx="54">
                  <c:v>12236</c:v>
                </c:pt>
                <c:pt idx="55">
                  <c:v>12267</c:v>
                </c:pt>
                <c:pt idx="56">
                  <c:v>12298</c:v>
                </c:pt>
                <c:pt idx="57">
                  <c:v>12328</c:v>
                </c:pt>
                <c:pt idx="58">
                  <c:v>12359</c:v>
                </c:pt>
                <c:pt idx="59">
                  <c:v>12389</c:v>
                </c:pt>
                <c:pt idx="60">
                  <c:v>12420</c:v>
                </c:pt>
                <c:pt idx="61">
                  <c:v>12451</c:v>
                </c:pt>
                <c:pt idx="62">
                  <c:v>12479</c:v>
                </c:pt>
                <c:pt idx="63">
                  <c:v>12510</c:v>
                </c:pt>
                <c:pt idx="64">
                  <c:v>12540</c:v>
                </c:pt>
                <c:pt idx="65">
                  <c:v>12571</c:v>
                </c:pt>
                <c:pt idx="66">
                  <c:v>12601</c:v>
                </c:pt>
                <c:pt idx="67">
                  <c:v>12632</c:v>
                </c:pt>
                <c:pt idx="68">
                  <c:v>12663</c:v>
                </c:pt>
                <c:pt idx="69">
                  <c:v>12693</c:v>
                </c:pt>
                <c:pt idx="70">
                  <c:v>12724</c:v>
                </c:pt>
                <c:pt idx="71">
                  <c:v>12754</c:v>
                </c:pt>
                <c:pt idx="72">
                  <c:v>12785</c:v>
                </c:pt>
                <c:pt idx="73">
                  <c:v>12816</c:v>
                </c:pt>
                <c:pt idx="74">
                  <c:v>12844</c:v>
                </c:pt>
                <c:pt idx="75">
                  <c:v>12875</c:v>
                </c:pt>
                <c:pt idx="76">
                  <c:v>12905</c:v>
                </c:pt>
                <c:pt idx="77">
                  <c:v>12936</c:v>
                </c:pt>
                <c:pt idx="78">
                  <c:v>12966</c:v>
                </c:pt>
                <c:pt idx="79">
                  <c:v>12997</c:v>
                </c:pt>
                <c:pt idx="80">
                  <c:v>13028</c:v>
                </c:pt>
                <c:pt idx="81">
                  <c:v>13058</c:v>
                </c:pt>
                <c:pt idx="82">
                  <c:v>13089</c:v>
                </c:pt>
                <c:pt idx="83">
                  <c:v>13119</c:v>
                </c:pt>
                <c:pt idx="84">
                  <c:v>13150</c:v>
                </c:pt>
                <c:pt idx="85">
                  <c:v>13181</c:v>
                </c:pt>
                <c:pt idx="86">
                  <c:v>13210</c:v>
                </c:pt>
                <c:pt idx="87">
                  <c:v>13241</c:v>
                </c:pt>
                <c:pt idx="88">
                  <c:v>13271</c:v>
                </c:pt>
                <c:pt idx="89">
                  <c:v>13302</c:v>
                </c:pt>
                <c:pt idx="90">
                  <c:v>13332</c:v>
                </c:pt>
                <c:pt idx="91">
                  <c:v>13363</c:v>
                </c:pt>
                <c:pt idx="92">
                  <c:v>13394</c:v>
                </c:pt>
                <c:pt idx="93">
                  <c:v>13424</c:v>
                </c:pt>
                <c:pt idx="94">
                  <c:v>13455</c:v>
                </c:pt>
                <c:pt idx="95">
                  <c:v>13485</c:v>
                </c:pt>
                <c:pt idx="96">
                  <c:v>13516</c:v>
                </c:pt>
                <c:pt idx="97">
                  <c:v>13547</c:v>
                </c:pt>
                <c:pt idx="98">
                  <c:v>13575</c:v>
                </c:pt>
                <c:pt idx="99">
                  <c:v>13606</c:v>
                </c:pt>
                <c:pt idx="100">
                  <c:v>13636</c:v>
                </c:pt>
                <c:pt idx="101">
                  <c:v>13667</c:v>
                </c:pt>
                <c:pt idx="102">
                  <c:v>13697</c:v>
                </c:pt>
                <c:pt idx="103">
                  <c:v>13728</c:v>
                </c:pt>
                <c:pt idx="104">
                  <c:v>13759</c:v>
                </c:pt>
                <c:pt idx="105">
                  <c:v>13789</c:v>
                </c:pt>
                <c:pt idx="106">
                  <c:v>13820</c:v>
                </c:pt>
                <c:pt idx="107">
                  <c:v>13850</c:v>
                </c:pt>
                <c:pt idx="108">
                  <c:v>13881</c:v>
                </c:pt>
                <c:pt idx="109">
                  <c:v>13912</c:v>
                </c:pt>
                <c:pt idx="110">
                  <c:v>13940</c:v>
                </c:pt>
                <c:pt idx="111">
                  <c:v>13971</c:v>
                </c:pt>
                <c:pt idx="112">
                  <c:v>14001</c:v>
                </c:pt>
                <c:pt idx="113">
                  <c:v>14032</c:v>
                </c:pt>
                <c:pt idx="114">
                  <c:v>14062</c:v>
                </c:pt>
                <c:pt idx="115">
                  <c:v>14093</c:v>
                </c:pt>
                <c:pt idx="116">
                  <c:v>14124</c:v>
                </c:pt>
                <c:pt idx="117">
                  <c:v>14154</c:v>
                </c:pt>
                <c:pt idx="118">
                  <c:v>14185</c:v>
                </c:pt>
                <c:pt idx="119">
                  <c:v>14215</c:v>
                </c:pt>
                <c:pt idx="120">
                  <c:v>14246</c:v>
                </c:pt>
                <c:pt idx="121">
                  <c:v>14277</c:v>
                </c:pt>
                <c:pt idx="122">
                  <c:v>14305</c:v>
                </c:pt>
                <c:pt idx="123">
                  <c:v>14336</c:v>
                </c:pt>
                <c:pt idx="124">
                  <c:v>14366</c:v>
                </c:pt>
                <c:pt idx="125">
                  <c:v>14397</c:v>
                </c:pt>
                <c:pt idx="126">
                  <c:v>14427</c:v>
                </c:pt>
                <c:pt idx="127">
                  <c:v>14458</c:v>
                </c:pt>
                <c:pt idx="128">
                  <c:v>14489</c:v>
                </c:pt>
                <c:pt idx="129">
                  <c:v>14519</c:v>
                </c:pt>
                <c:pt idx="130">
                  <c:v>14550</c:v>
                </c:pt>
                <c:pt idx="131">
                  <c:v>14580</c:v>
                </c:pt>
                <c:pt idx="132">
                  <c:v>14611</c:v>
                </c:pt>
                <c:pt idx="133">
                  <c:v>14642</c:v>
                </c:pt>
                <c:pt idx="134">
                  <c:v>14671</c:v>
                </c:pt>
                <c:pt idx="135">
                  <c:v>14702</c:v>
                </c:pt>
                <c:pt idx="136">
                  <c:v>14732</c:v>
                </c:pt>
                <c:pt idx="137">
                  <c:v>14763</c:v>
                </c:pt>
                <c:pt idx="138">
                  <c:v>14793</c:v>
                </c:pt>
                <c:pt idx="139">
                  <c:v>14824</c:v>
                </c:pt>
                <c:pt idx="140">
                  <c:v>14855</c:v>
                </c:pt>
                <c:pt idx="141">
                  <c:v>14885</c:v>
                </c:pt>
                <c:pt idx="142">
                  <c:v>14916</c:v>
                </c:pt>
                <c:pt idx="143">
                  <c:v>14946</c:v>
                </c:pt>
                <c:pt idx="144">
                  <c:v>14977</c:v>
                </c:pt>
                <c:pt idx="145">
                  <c:v>15008</c:v>
                </c:pt>
                <c:pt idx="146">
                  <c:v>15036</c:v>
                </c:pt>
                <c:pt idx="147">
                  <c:v>15067</c:v>
                </c:pt>
                <c:pt idx="148">
                  <c:v>15097</c:v>
                </c:pt>
                <c:pt idx="149">
                  <c:v>15128</c:v>
                </c:pt>
                <c:pt idx="150">
                  <c:v>15158</c:v>
                </c:pt>
                <c:pt idx="151">
                  <c:v>15189</c:v>
                </c:pt>
                <c:pt idx="152">
                  <c:v>15220</c:v>
                </c:pt>
                <c:pt idx="153">
                  <c:v>15250</c:v>
                </c:pt>
                <c:pt idx="154">
                  <c:v>15281</c:v>
                </c:pt>
                <c:pt idx="155">
                  <c:v>15311</c:v>
                </c:pt>
              </c:numCache>
            </c:numRef>
          </c:cat>
          <c:val>
            <c:numRef>
              <c:f>'Data Fig 6'!$D$18:$D$173</c:f>
              <c:numCache>
                <c:formatCode>General</c:formatCode>
                <c:ptCount val="156"/>
                <c:pt idx="0">
                  <c:v>2.2203602848764138E-2</c:v>
                </c:pt>
                <c:pt idx="1">
                  <c:v>1.951633432329232E-2</c:v>
                </c:pt>
                <c:pt idx="2">
                  <c:v>1.7543859649122806E-2</c:v>
                </c:pt>
                <c:pt idx="3">
                  <c:v>1.5597920277296361E-2</c:v>
                </c:pt>
                <c:pt idx="4">
                  <c:v>1.4372822299651568E-2</c:v>
                </c:pt>
                <c:pt idx="5">
                  <c:v>1.8150388936905792E-2</c:v>
                </c:pt>
                <c:pt idx="6">
                  <c:v>1.7994858611825194E-2</c:v>
                </c:pt>
                <c:pt idx="7">
                  <c:v>1.5503875968992248E-2</c:v>
                </c:pt>
                <c:pt idx="8">
                  <c:v>1.4561027837259101E-2</c:v>
                </c:pt>
                <c:pt idx="9">
                  <c:v>1.7602682313495391E-2</c:v>
                </c:pt>
                <c:pt idx="10">
                  <c:v>2.5783419278064261E-2</c:v>
                </c:pt>
                <c:pt idx="11">
                  <c:v>2.0041753653444676E-2</c:v>
                </c:pt>
                <c:pt idx="12">
                  <c:v>1.8731375053214133E-2</c:v>
                </c:pt>
                <c:pt idx="13">
                  <c:v>2.299349240780911E-2</c:v>
                </c:pt>
                <c:pt idx="14">
                  <c:v>2.4034334763948499E-2</c:v>
                </c:pt>
                <c:pt idx="15">
                  <c:v>1.7872340425531916E-2</c:v>
                </c:pt>
                <c:pt idx="16">
                  <c:v>1.9100169779286927E-2</c:v>
                </c:pt>
                <c:pt idx="17">
                  <c:v>2.25752508361204E-2</c:v>
                </c:pt>
                <c:pt idx="18">
                  <c:v>3.061646669424907E-2</c:v>
                </c:pt>
                <c:pt idx="19">
                  <c:v>2.1739130434782608E-2</c:v>
                </c:pt>
                <c:pt idx="20">
                  <c:v>2.4614100959532748E-2</c:v>
                </c:pt>
                <c:pt idx="21">
                  <c:v>2.4511840465309513E-2</c:v>
                </c:pt>
                <c:pt idx="22">
                  <c:v>2.137279079325935E-2</c:v>
                </c:pt>
                <c:pt idx="23">
                  <c:v>3.0227743271221533E-2</c:v>
                </c:pt>
                <c:pt idx="24">
                  <c:v>4.3156596794081382E-2</c:v>
                </c:pt>
                <c:pt idx="25">
                  <c:v>2.4050632911392405E-2</c:v>
                </c:pt>
                <c:pt idx="26">
                  <c:v>2.7661357921207042E-2</c:v>
                </c:pt>
                <c:pt idx="27">
                  <c:v>2.3569023569023569E-2</c:v>
                </c:pt>
                <c:pt idx="28">
                  <c:v>2.8068705488060328E-2</c:v>
                </c:pt>
                <c:pt idx="29">
                  <c:v>5.3660565723793678E-2</c:v>
                </c:pt>
                <c:pt idx="30">
                  <c:v>5.1516410469464063E-2</c:v>
                </c:pt>
                <c:pt idx="31">
                  <c:v>4.307036247334755E-2</c:v>
                </c:pt>
                <c:pt idx="32">
                  <c:v>5.1435919417059578E-2</c:v>
                </c:pt>
                <c:pt idx="33">
                  <c:v>5.7180851063829786E-2</c:v>
                </c:pt>
                <c:pt idx="34">
                  <c:v>2.6912181303116147E-2</c:v>
                </c:pt>
                <c:pt idx="35">
                  <c:v>2.8999516674722087E-2</c:v>
                </c:pt>
                <c:pt idx="36">
                  <c:v>1.7685699848408287E-2</c:v>
                </c:pt>
                <c:pt idx="37">
                  <c:v>2.3072889355007866E-2</c:v>
                </c:pt>
                <c:pt idx="38">
                  <c:v>3.1068983675618746E-2</c:v>
                </c:pt>
                <c:pt idx="39">
                  <c:v>7.6152304609218444E-2</c:v>
                </c:pt>
                <c:pt idx="40">
                  <c:v>0.1295603367633302</c:v>
                </c:pt>
                <c:pt idx="41">
                  <c:v>0.11348205625606207</c:v>
                </c:pt>
                <c:pt idx="42">
                  <c:v>0.1018472291562656</c:v>
                </c:pt>
                <c:pt idx="43">
                  <c:v>0.13024602026049203</c:v>
                </c:pt>
                <c:pt idx="44">
                  <c:v>0.15818431911966988</c:v>
                </c:pt>
                <c:pt idx="45">
                  <c:v>0.18899003034243606</c:v>
                </c:pt>
                <c:pt idx="46">
                  <c:v>0.20269133725820015</c:v>
                </c:pt>
                <c:pt idx="47">
                  <c:v>0.2160164271047228</c:v>
                </c:pt>
                <c:pt idx="48">
                  <c:v>0.23211446740858505</c:v>
                </c:pt>
                <c:pt idx="49">
                  <c:v>0.18201658664338716</c:v>
                </c:pt>
                <c:pt idx="50">
                  <c:v>0</c:v>
                </c:pt>
                <c:pt idx="51">
                  <c:v>0.18168744007670182</c:v>
                </c:pt>
                <c:pt idx="52">
                  <c:v>0.15011764705882352</c:v>
                </c:pt>
                <c:pt idx="53">
                  <c:v>0.16417910447761194</c:v>
                </c:pt>
                <c:pt idx="54">
                  <c:v>0.19223985890652556</c:v>
                </c:pt>
                <c:pt idx="55">
                  <c:v>0.23789473684210527</c:v>
                </c:pt>
                <c:pt idx="56">
                  <c:v>0.27119325030132585</c:v>
                </c:pt>
                <c:pt idx="57">
                  <c:v>0.29266409266409266</c:v>
                </c:pt>
                <c:pt idx="58">
                  <c:v>0.30201597565614302</c:v>
                </c:pt>
                <c:pt idx="59">
                  <c:v>0.29281345565749234</c:v>
                </c:pt>
                <c:pt idx="60">
                  <c:v>0.31331403762662807</c:v>
                </c:pt>
                <c:pt idx="61">
                  <c:v>0.31573352232459251</c:v>
                </c:pt>
                <c:pt idx="62">
                  <c:v>0.40910443320440343</c:v>
                </c:pt>
                <c:pt idx="63">
                  <c:v>0.42877017250973848</c:v>
                </c:pt>
                <c:pt idx="64">
                  <c:v>0.4392422192151556</c:v>
                </c:pt>
                <c:pt idx="65">
                  <c:v>0.4445910290237467</c:v>
                </c:pt>
                <c:pt idx="66">
                  <c:v>0.45544806517311609</c:v>
                </c:pt>
                <c:pt idx="67">
                  <c:v>0.46576019777503092</c:v>
                </c:pt>
                <c:pt idx="68">
                  <c:v>0.44438814289333672</c:v>
                </c:pt>
                <c:pt idx="69">
                  <c:v>0.43668012108980825</c:v>
                </c:pt>
                <c:pt idx="70">
                  <c:v>0.44731707317073172</c:v>
                </c:pt>
                <c:pt idx="71">
                  <c:v>0.43299479811741393</c:v>
                </c:pt>
                <c:pt idx="72">
                  <c:v>0.46727898966704939</c:v>
                </c:pt>
                <c:pt idx="73">
                  <c:v>0.48619865246685501</c:v>
                </c:pt>
                <c:pt idx="74">
                  <c:v>0.46383647798742139</c:v>
                </c:pt>
                <c:pt idx="75">
                  <c:v>0.45671776375112716</c:v>
                </c:pt>
                <c:pt idx="76">
                  <c:v>0.4807450816241105</c:v>
                </c:pt>
                <c:pt idx="77">
                  <c:v>0.48965655754167503</c:v>
                </c:pt>
                <c:pt idx="78">
                  <c:v>0.47987927565392352</c:v>
                </c:pt>
                <c:pt idx="79">
                  <c:v>0.50382262996941896</c:v>
                </c:pt>
                <c:pt idx="80">
                  <c:v>0.50123974823574291</c:v>
                </c:pt>
                <c:pt idx="81">
                  <c:v>0.51563357103675256</c:v>
                </c:pt>
                <c:pt idx="82">
                  <c:v>0.53170053847490018</c:v>
                </c:pt>
                <c:pt idx="83">
                  <c:v>0.52186843946815953</c:v>
                </c:pt>
                <c:pt idx="84">
                  <c:v>0.52474048442906573</c:v>
                </c:pt>
                <c:pt idx="85">
                  <c:v>0.52307162534435259</c:v>
                </c:pt>
                <c:pt idx="86">
                  <c:v>0.48948339483394832</c:v>
                </c:pt>
                <c:pt idx="87">
                  <c:v>0.47358490566037736</c:v>
                </c:pt>
                <c:pt idx="88">
                  <c:v>0.49663001064207168</c:v>
                </c:pt>
                <c:pt idx="89">
                  <c:v>0.47283005105762216</c:v>
                </c:pt>
                <c:pt idx="90">
                  <c:v>0.49599044531649888</c:v>
                </c:pt>
                <c:pt idx="91">
                  <c:v>0.39767027988998543</c:v>
                </c:pt>
                <c:pt idx="92">
                  <c:v>0.29188337273443654</c:v>
                </c:pt>
                <c:pt idx="93">
                  <c:v>0.30982711555959963</c:v>
                </c:pt>
                <c:pt idx="94">
                  <c:v>0.32704495210022105</c:v>
                </c:pt>
                <c:pt idx="95">
                  <c:v>0.30697674418604654</c:v>
                </c:pt>
                <c:pt idx="96">
                  <c:v>0.31164383561643838</c:v>
                </c:pt>
                <c:pt idx="97">
                  <c:v>0.31895657329183341</c:v>
                </c:pt>
                <c:pt idx="98">
                  <c:v>0.20450477326968974</c:v>
                </c:pt>
                <c:pt idx="99">
                  <c:v>0.22743259085580306</c:v>
                </c:pt>
                <c:pt idx="100">
                  <c:v>0.13372763993075593</c:v>
                </c:pt>
                <c:pt idx="101">
                  <c:v>0.12736260540854899</c:v>
                </c:pt>
                <c:pt idx="102">
                  <c:v>0.12797662527392256</c:v>
                </c:pt>
                <c:pt idx="103">
                  <c:v>0.11192359349350843</c:v>
                </c:pt>
                <c:pt idx="104">
                  <c:v>0.13131018383425735</c:v>
                </c:pt>
                <c:pt idx="105">
                  <c:v>0.14998561978717284</c:v>
                </c:pt>
                <c:pt idx="106">
                  <c:v>0.15956063014886546</c:v>
                </c:pt>
                <c:pt idx="107">
                  <c:v>0.15569123419101613</c:v>
                </c:pt>
                <c:pt idx="108">
                  <c:v>0.18836140888208269</c:v>
                </c:pt>
                <c:pt idx="109">
                  <c:v>0.19446749654218534</c:v>
                </c:pt>
                <c:pt idx="110">
                  <c:v>0.20802620802620803</c:v>
                </c:pt>
                <c:pt idx="111">
                  <c:v>0.27727942160931851</c:v>
                </c:pt>
                <c:pt idx="112">
                  <c:v>0.33280611572426522</c:v>
                </c:pt>
                <c:pt idx="113">
                  <c:v>0.35059659812135058</c:v>
                </c:pt>
                <c:pt idx="114">
                  <c:v>0.37051548916370758</c:v>
                </c:pt>
                <c:pt idx="115">
                  <c:v>0.3639610789506097</c:v>
                </c:pt>
                <c:pt idx="116">
                  <c:v>0.35627135187896536</c:v>
                </c:pt>
                <c:pt idx="117">
                  <c:v>0.36777439737889073</c:v>
                </c:pt>
                <c:pt idx="118">
                  <c:v>0.37538673083533858</c:v>
                </c:pt>
                <c:pt idx="119">
                  <c:v>0.36889651229273873</c:v>
                </c:pt>
                <c:pt idx="120">
                  <c:v>0.38586775944179863</c:v>
                </c:pt>
                <c:pt idx="121">
                  <c:v>0.37792717086834732</c:v>
                </c:pt>
                <c:pt idx="122">
                  <c:v>0.38044562687063521</c:v>
                </c:pt>
                <c:pt idx="123">
                  <c:v>0.40793848711554448</c:v>
                </c:pt>
                <c:pt idx="124">
                  <c:v>0.42132639791937582</c:v>
                </c:pt>
                <c:pt idx="125">
                  <c:v>0.42102131879028259</c:v>
                </c:pt>
                <c:pt idx="126">
                  <c:v>0.42650905919968995</c:v>
                </c:pt>
                <c:pt idx="127">
                  <c:v>0.43221690590111644</c:v>
                </c:pt>
                <c:pt idx="128">
                  <c:v>0.45425150747181681</c:v>
                </c:pt>
                <c:pt idx="129">
                  <c:v>0.46282245827010621</c:v>
                </c:pt>
                <c:pt idx="130">
                  <c:v>0.44994866529774125</c:v>
                </c:pt>
                <c:pt idx="131">
                  <c:v>0.43676457770417504</c:v>
                </c:pt>
                <c:pt idx="132">
                  <c:v>0.45590321234876929</c:v>
                </c:pt>
                <c:pt idx="133">
                  <c:v>0.46058125255832993</c:v>
                </c:pt>
                <c:pt idx="134">
                  <c:v>0.46384080245914899</c:v>
                </c:pt>
                <c:pt idx="135">
                  <c:v>0.4725655357002283</c:v>
                </c:pt>
                <c:pt idx="136">
                  <c:v>0.48051352590554791</c:v>
                </c:pt>
                <c:pt idx="137">
                  <c:v>0.49249779346866723</c:v>
                </c:pt>
                <c:pt idx="138">
                  <c:v>0.49159082635602475</c:v>
                </c:pt>
                <c:pt idx="139">
                  <c:v>0.47784904534606204</c:v>
                </c:pt>
                <c:pt idx="140">
                  <c:v>0.48244520999780105</c:v>
                </c:pt>
                <c:pt idx="141">
                  <c:v>0.48878444776757102</c:v>
                </c:pt>
                <c:pt idx="142">
                  <c:v>0.48333451277333522</c:v>
                </c:pt>
                <c:pt idx="143">
                  <c:v>0.47305858068189904</c:v>
                </c:pt>
                <c:pt idx="144">
                  <c:v>0.47646279377920359</c:v>
                </c:pt>
                <c:pt idx="145">
                  <c:v>0.45884538439554157</c:v>
                </c:pt>
                <c:pt idx="146">
                  <c:v>0.45096215752199731</c:v>
                </c:pt>
                <c:pt idx="147">
                  <c:v>0.43257352941176469</c:v>
                </c:pt>
                <c:pt idx="148">
                  <c:v>0.42717948717948717</c:v>
                </c:pt>
                <c:pt idx="149">
                  <c:v>0.40534807969093251</c:v>
                </c:pt>
                <c:pt idx="150">
                  <c:v>0.3958079268292683</c:v>
                </c:pt>
                <c:pt idx="151">
                  <c:v>0.38580436788680406</c:v>
                </c:pt>
                <c:pt idx="152">
                  <c:v>0.38804611650485438</c:v>
                </c:pt>
                <c:pt idx="153">
                  <c:v>0.38184317019164693</c:v>
                </c:pt>
                <c:pt idx="154">
                  <c:v>0.27992248062015501</c:v>
                </c:pt>
                <c:pt idx="155">
                  <c:v>0.264595691539182</c:v>
                </c:pt>
              </c:numCache>
            </c:numRef>
          </c:val>
        </c:ser>
        <c:marker val="1"/>
        <c:axId val="95218304"/>
        <c:axId val="95220096"/>
      </c:lineChart>
      <c:lineChart>
        <c:grouping val="standard"/>
        <c:ser>
          <c:idx val="1"/>
          <c:order val="1"/>
          <c:tx>
            <c:v>Log M2</c:v>
          </c:tx>
          <c:marker>
            <c:symbol val="none"/>
          </c:marker>
          <c:val>
            <c:numRef>
              <c:f>'Data Fig 6'!$G$18:$G$173</c:f>
              <c:numCache>
                <c:formatCode>General</c:formatCode>
                <c:ptCount val="156"/>
                <c:pt idx="0">
                  <c:v>10.74051860342465</c:v>
                </c:pt>
                <c:pt idx="1">
                  <c:v>10.742681234025316</c:v>
                </c:pt>
                <c:pt idx="2">
                  <c:v>10.740951503864313</c:v>
                </c:pt>
                <c:pt idx="3">
                  <c:v>10.738785125200751</c:v>
                </c:pt>
                <c:pt idx="4">
                  <c:v>10.732257686880788</c:v>
                </c:pt>
                <c:pt idx="5">
                  <c:v>10.734656030993449</c:v>
                </c:pt>
                <c:pt idx="6">
                  <c:v>10.745054738214346</c:v>
                </c:pt>
                <c:pt idx="7">
                  <c:v>10.742465181307614</c:v>
                </c:pt>
                <c:pt idx="8">
                  <c:v>10.743544978410695</c:v>
                </c:pt>
                <c:pt idx="9">
                  <c:v>10.782284079982702</c:v>
                </c:pt>
                <c:pt idx="10">
                  <c:v>10.715306262813572</c:v>
                </c:pt>
                <c:pt idx="11">
                  <c:v>10.733566587591218</c:v>
                </c:pt>
                <c:pt idx="12">
                  <c:v>10.721062311471126</c:v>
                </c:pt>
                <c:pt idx="13">
                  <c:v>10.724588097406535</c:v>
                </c:pt>
                <c:pt idx="14">
                  <c:v>10.739652239930999</c:v>
                </c:pt>
                <c:pt idx="15">
                  <c:v>10.728539803976012</c:v>
                </c:pt>
                <c:pt idx="16">
                  <c:v>10.71818842864865</c:v>
                </c:pt>
                <c:pt idx="17">
                  <c:v>10.721062311471126</c:v>
                </c:pt>
                <c:pt idx="18">
                  <c:v>10.721944924061519</c:v>
                </c:pt>
                <c:pt idx="19">
                  <c:v>10.71641577141513</c:v>
                </c:pt>
                <c:pt idx="20">
                  <c:v>10.716193968153712</c:v>
                </c:pt>
                <c:pt idx="21">
                  <c:v>10.715528263036484</c:v>
                </c:pt>
                <c:pt idx="22">
                  <c:v>10.70862323504412</c:v>
                </c:pt>
                <c:pt idx="23">
                  <c:v>10.693080631364326</c:v>
                </c:pt>
                <c:pt idx="24">
                  <c:v>10.683958561267747</c:v>
                </c:pt>
                <c:pt idx="25">
                  <c:v>10.690580345938601</c:v>
                </c:pt>
                <c:pt idx="26">
                  <c:v>10.689213914389166</c:v>
                </c:pt>
                <c:pt idx="27">
                  <c:v>10.67959625381042</c:v>
                </c:pt>
                <c:pt idx="28">
                  <c:v>10.667093196744634</c:v>
                </c:pt>
                <c:pt idx="29">
                  <c:v>10.659609532257463</c:v>
                </c:pt>
                <c:pt idx="30">
                  <c:v>10.652778743714114</c:v>
                </c:pt>
                <c:pt idx="31">
                  <c:v>10.635134032246683</c:v>
                </c:pt>
                <c:pt idx="32">
                  <c:v>10.619618569486448</c:v>
                </c:pt>
                <c:pt idx="33">
                  <c:v>10.58050535116619</c:v>
                </c:pt>
                <c:pt idx="34">
                  <c:v>10.55711397493379</c:v>
                </c:pt>
                <c:pt idx="35">
                  <c:v>10.527820417095713</c:v>
                </c:pt>
                <c:pt idx="36">
                  <c:v>10.506983511143426</c:v>
                </c:pt>
                <c:pt idx="37">
                  <c:v>10.494325114271504</c:v>
                </c:pt>
                <c:pt idx="38">
                  <c:v>10.48458522928745</c:v>
                </c:pt>
                <c:pt idx="39">
                  <c:v>10.475031911336824</c:v>
                </c:pt>
                <c:pt idx="40">
                  <c:v>10.459955534180819</c:v>
                </c:pt>
                <c:pt idx="41">
                  <c:v>10.44813472477763</c:v>
                </c:pt>
                <c:pt idx="42">
                  <c:v>10.437932041900753</c:v>
                </c:pt>
                <c:pt idx="43">
                  <c:v>10.435291582687311</c:v>
                </c:pt>
                <c:pt idx="44">
                  <c:v>10.432938640425284</c:v>
                </c:pt>
                <c:pt idx="45">
                  <c:v>10.437052663271608</c:v>
                </c:pt>
                <c:pt idx="46">
                  <c:v>10.443192135852495</c:v>
                </c:pt>
                <c:pt idx="47">
                  <c:v>10.434997767494952</c:v>
                </c:pt>
                <c:pt idx="48">
                  <c:v>10.438517864998936</c:v>
                </c:pt>
                <c:pt idx="49">
                  <c:v>10.392374268783366</c:v>
                </c:pt>
                <c:pt idx="50">
                  <c:v>10.307952160310709</c:v>
                </c:pt>
                <c:pt idx="51">
                  <c:v>10.300584410973777</c:v>
                </c:pt>
                <c:pt idx="52">
                  <c:v>10.312280450736967</c:v>
                </c:pt>
                <c:pt idx="53">
                  <c:v>10.311948169624092</c:v>
                </c:pt>
                <c:pt idx="54">
                  <c:v>10.314271822121892</c:v>
                </c:pt>
                <c:pt idx="55">
                  <c:v>10.315266022700884</c:v>
                </c:pt>
                <c:pt idx="56">
                  <c:v>10.317581987342347</c:v>
                </c:pt>
                <c:pt idx="57">
                  <c:v>10.321868885910838</c:v>
                </c:pt>
                <c:pt idx="58">
                  <c:v>10.327447243280456</c:v>
                </c:pt>
                <c:pt idx="59">
                  <c:v>10.335594591590713</c:v>
                </c:pt>
                <c:pt idx="60">
                  <c:v>10.340128278112742</c:v>
                </c:pt>
                <c:pt idx="61">
                  <c:v>10.361228805209663</c:v>
                </c:pt>
                <c:pt idx="62">
                  <c:v>10.380963196620565</c:v>
                </c:pt>
                <c:pt idx="63">
                  <c:v>10.391146898270279</c:v>
                </c:pt>
                <c:pt idx="64">
                  <c:v>10.398183794372235</c:v>
                </c:pt>
                <c:pt idx="65">
                  <c:v>10.406381805975839</c:v>
                </c:pt>
                <c:pt idx="66">
                  <c:v>10.42138808997408</c:v>
                </c:pt>
                <c:pt idx="67">
                  <c:v>10.440857731524231</c:v>
                </c:pt>
                <c:pt idx="68">
                  <c:v>10.437052663271608</c:v>
                </c:pt>
                <c:pt idx="69">
                  <c:v>10.455647039795096</c:v>
                </c:pt>
                <c:pt idx="70">
                  <c:v>10.468233018291549</c:v>
                </c:pt>
                <c:pt idx="71">
                  <c:v>10.464816158475225</c:v>
                </c:pt>
                <c:pt idx="72">
                  <c:v>10.492384711722273</c:v>
                </c:pt>
                <c:pt idx="73">
                  <c:v>10.512165576469624</c:v>
                </c:pt>
                <c:pt idx="74">
                  <c:v>10.513796454787069</c:v>
                </c:pt>
                <c:pt idx="75">
                  <c:v>10.528891081009554</c:v>
                </c:pt>
                <c:pt idx="76">
                  <c:v>10.534227272967456</c:v>
                </c:pt>
                <c:pt idx="77">
                  <c:v>10.546656363289832</c:v>
                </c:pt>
                <c:pt idx="78">
                  <c:v>10.553205175168737</c:v>
                </c:pt>
                <c:pt idx="79">
                  <c:v>10.588098402073786</c:v>
                </c:pt>
                <c:pt idx="80">
                  <c:v>10.58025125384555</c:v>
                </c:pt>
                <c:pt idx="81">
                  <c:v>10.590365120082478</c:v>
                </c:pt>
                <c:pt idx="82">
                  <c:v>10.605346673698095</c:v>
                </c:pt>
                <c:pt idx="83">
                  <c:v>10.605098811508203</c:v>
                </c:pt>
                <c:pt idx="84">
                  <c:v>10.604354856111211</c:v>
                </c:pt>
                <c:pt idx="85">
                  <c:v>10.618885342030893</c:v>
                </c:pt>
                <c:pt idx="86">
                  <c:v>10.620595370540917</c:v>
                </c:pt>
                <c:pt idx="87">
                  <c:v>10.640412355441962</c:v>
                </c:pt>
                <c:pt idx="88">
                  <c:v>10.659609532257463</c:v>
                </c:pt>
                <c:pt idx="89">
                  <c:v>10.67683127509035</c:v>
                </c:pt>
                <c:pt idx="90">
                  <c:v>10.683271039755621</c:v>
                </c:pt>
                <c:pt idx="91">
                  <c:v>10.683041760836812</c:v>
                </c:pt>
                <c:pt idx="92">
                  <c:v>10.696480068065789</c:v>
                </c:pt>
                <c:pt idx="93">
                  <c:v>10.696706286820289</c:v>
                </c:pt>
                <c:pt idx="94">
                  <c:v>10.701895243753567</c:v>
                </c:pt>
                <c:pt idx="95">
                  <c:v>10.713973225513307</c:v>
                </c:pt>
                <c:pt idx="96">
                  <c:v>10.710632837149484</c:v>
                </c:pt>
                <c:pt idx="97">
                  <c:v>10.721283037661184</c:v>
                </c:pt>
                <c:pt idx="98">
                  <c:v>10.724368099605625</c:v>
                </c:pt>
                <c:pt idx="99">
                  <c:v>10.723047095450511</c:v>
                </c:pt>
                <c:pt idx="100">
                  <c:v>10.717967018263598</c:v>
                </c:pt>
                <c:pt idx="101">
                  <c:v>10.718852365820323</c:v>
                </c:pt>
                <c:pt idx="102">
                  <c:v>10.720178919187529</c:v>
                </c:pt>
                <c:pt idx="103">
                  <c:v>10.717745558845131</c:v>
                </c:pt>
                <c:pt idx="104">
                  <c:v>10.71708088617194</c:v>
                </c:pt>
                <c:pt idx="105">
                  <c:v>10.703693805389481</c:v>
                </c:pt>
                <c:pt idx="106">
                  <c:v>10.697158570862372</c:v>
                </c:pt>
                <c:pt idx="107">
                  <c:v>10.691035408517557</c:v>
                </c:pt>
                <c:pt idx="108">
                  <c:v>10.697610650436076</c:v>
                </c:pt>
                <c:pt idx="109">
                  <c:v>10.703469162009901</c:v>
                </c:pt>
                <c:pt idx="110">
                  <c:v>10.703244468154331</c:v>
                </c:pt>
                <c:pt idx="111">
                  <c:v>10.699642483170303</c:v>
                </c:pt>
                <c:pt idx="112">
                  <c:v>10.690580345938601</c:v>
                </c:pt>
                <c:pt idx="113">
                  <c:v>10.694215061434937</c:v>
                </c:pt>
                <c:pt idx="114">
                  <c:v>10.699191321421166</c:v>
                </c:pt>
                <c:pt idx="115">
                  <c:v>10.71663752549077</c:v>
                </c:pt>
                <c:pt idx="116">
                  <c:v>10.723047095450511</c:v>
                </c:pt>
                <c:pt idx="117">
                  <c:v>10.731602593506558</c:v>
                </c:pt>
                <c:pt idx="118">
                  <c:v>10.743113199474797</c:v>
                </c:pt>
                <c:pt idx="119">
                  <c:v>10.748926543438332</c:v>
                </c:pt>
                <c:pt idx="120">
                  <c:v>10.748926543438332</c:v>
                </c:pt>
                <c:pt idx="121">
                  <c:v>10.74699251468463</c:v>
                </c:pt>
                <c:pt idx="122">
                  <c:v>10.757690092096862</c:v>
                </c:pt>
                <c:pt idx="123">
                  <c:v>10.765533269557887</c:v>
                </c:pt>
                <c:pt idx="124">
                  <c:v>10.769116369608055</c:v>
                </c:pt>
                <c:pt idx="125">
                  <c:v>10.772267301739232</c:v>
                </c:pt>
                <c:pt idx="126">
                  <c:v>10.790761335339791</c:v>
                </c:pt>
                <c:pt idx="127">
                  <c:v>10.808919541075408</c:v>
                </c:pt>
                <c:pt idx="128">
                  <c:v>10.823371819920414</c:v>
                </c:pt>
                <c:pt idx="129">
                  <c:v>10.832299564963956</c:v>
                </c:pt>
                <c:pt idx="130">
                  <c:v>10.849725360778235</c:v>
                </c:pt>
                <c:pt idx="131">
                  <c:v>10.844470897000654</c:v>
                </c:pt>
                <c:pt idx="132">
                  <c:v>10.854952359417938</c:v>
                </c:pt>
                <c:pt idx="133">
                  <c:v>10.866471012402265</c:v>
                </c:pt>
                <c:pt idx="134">
                  <c:v>10.878801624859744</c:v>
                </c:pt>
                <c:pt idx="135">
                  <c:v>10.874645185851124</c:v>
                </c:pt>
                <c:pt idx="136">
                  <c:v>10.890423123979614</c:v>
                </c:pt>
                <c:pt idx="137">
                  <c:v>10.902831839545568</c:v>
                </c:pt>
                <c:pt idx="138">
                  <c:v>10.910897877777767</c:v>
                </c:pt>
                <c:pt idx="139">
                  <c:v>10.914542860854706</c:v>
                </c:pt>
                <c:pt idx="140">
                  <c:v>10.924498595180687</c:v>
                </c:pt>
                <c:pt idx="141">
                  <c:v>10.936316100658235</c:v>
                </c:pt>
                <c:pt idx="142">
                  <c:v>10.947291604709243</c:v>
                </c:pt>
                <c:pt idx="143">
                  <c:v>10.962665771958831</c:v>
                </c:pt>
                <c:pt idx="144">
                  <c:v>10.975584735548482</c:v>
                </c:pt>
                <c:pt idx="145">
                  <c:v>10.997087299380693</c:v>
                </c:pt>
                <c:pt idx="146">
                  <c:v>11.008744383922906</c:v>
                </c:pt>
                <c:pt idx="147">
                  <c:v>11.013369433462469</c:v>
                </c:pt>
                <c:pt idx="148">
                  <c:v>11.027442648876033</c:v>
                </c:pt>
                <c:pt idx="149">
                  <c:v>11.023535121924303</c:v>
                </c:pt>
                <c:pt idx="150">
                  <c:v>11.043721515895058</c:v>
                </c:pt>
                <c:pt idx="151">
                  <c:v>11.045957224268014</c:v>
                </c:pt>
                <c:pt idx="152">
                  <c:v>11.055166562140929</c:v>
                </c:pt>
                <c:pt idx="153">
                  <c:v>11.054375985769608</c:v>
                </c:pt>
                <c:pt idx="154">
                  <c:v>11.06491813359639</c:v>
                </c:pt>
                <c:pt idx="155">
                  <c:v>11.068043624498273</c:v>
                </c:pt>
              </c:numCache>
            </c:numRef>
          </c:val>
        </c:ser>
        <c:marker val="1"/>
        <c:axId val="95223168"/>
        <c:axId val="95221632"/>
      </c:lineChart>
      <c:dateAx>
        <c:axId val="95218304"/>
        <c:scaling>
          <c:orientation val="minMax"/>
        </c:scaling>
        <c:axPos val="b"/>
        <c:numFmt formatCode="mmm\-yy" sourceLinked="1"/>
        <c:tickLblPos val="nextTo"/>
        <c:crossAx val="95220096"/>
        <c:crosses val="autoZero"/>
        <c:auto val="1"/>
        <c:lblOffset val="100"/>
      </c:dateAx>
      <c:valAx>
        <c:axId val="95220096"/>
        <c:scaling>
          <c:orientation val="minMax"/>
        </c:scaling>
        <c:axPos val="l"/>
        <c:majorGridlines/>
        <c:numFmt formatCode="General" sourceLinked="1"/>
        <c:tickLblPos val="nextTo"/>
        <c:crossAx val="95218304"/>
        <c:crosses val="autoZero"/>
        <c:crossBetween val="between"/>
      </c:valAx>
      <c:valAx>
        <c:axId val="95221632"/>
        <c:scaling>
          <c:orientation val="minMax"/>
        </c:scaling>
        <c:axPos val="r"/>
        <c:numFmt formatCode="General" sourceLinked="1"/>
        <c:tickLblPos val="nextTo"/>
        <c:crossAx val="95223168"/>
        <c:crosses val="max"/>
        <c:crossBetween val="between"/>
      </c:valAx>
      <c:catAx>
        <c:axId val="95223168"/>
        <c:scaling>
          <c:orientation val="minMax"/>
        </c:scaling>
        <c:delete val="1"/>
        <c:axPos val="b"/>
        <c:tickLblPos val="none"/>
        <c:crossAx val="95221632"/>
        <c:crosses val="autoZero"/>
        <c:auto val="1"/>
        <c:lblAlgn val="ctr"/>
        <c:lblOffset val="100"/>
      </c:catAx>
    </c:plotArea>
    <c:legend>
      <c:legendPos val="b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145</xdr:row>
      <xdr:rowOff>142875</xdr:rowOff>
    </xdr:from>
    <xdr:to>
      <xdr:col>18</xdr:col>
      <xdr:colOff>28575</xdr:colOff>
      <xdr:row>160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0"/>
  <sheetViews>
    <sheetView workbookViewId="0">
      <selection activeCell="E14" sqref="E14"/>
    </sheetView>
  </sheetViews>
  <sheetFormatPr defaultRowHeight="12.75"/>
  <cols>
    <col min="1" max="16384" width="9.140625" style="76"/>
  </cols>
  <sheetData>
    <row r="3" spans="3:13"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3:13"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3:13" ht="15">
      <c r="C5" s="104" t="s">
        <v>272</v>
      </c>
      <c r="D5" s="105" t="s">
        <v>273</v>
      </c>
      <c r="E5" s="103"/>
      <c r="F5" s="103"/>
      <c r="G5" s="103"/>
      <c r="H5" s="103"/>
      <c r="I5" s="103"/>
      <c r="J5" s="103"/>
      <c r="K5" s="103"/>
      <c r="L5" s="103"/>
      <c r="M5" s="103"/>
    </row>
    <row r="6" spans="3:13" ht="15">
      <c r="C6" s="104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3:13" ht="15">
      <c r="C7" s="104" t="s">
        <v>274</v>
      </c>
      <c r="D7" s="105" t="s">
        <v>275</v>
      </c>
      <c r="E7" s="103"/>
      <c r="F7" s="103"/>
      <c r="G7" s="103"/>
      <c r="H7" s="103"/>
      <c r="I7" s="103"/>
      <c r="J7" s="103"/>
      <c r="K7" s="103"/>
      <c r="L7" s="103"/>
      <c r="M7" s="103"/>
    </row>
    <row r="8" spans="3:13" ht="15">
      <c r="C8" s="104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3:13" ht="15">
      <c r="C9" s="104" t="s">
        <v>276</v>
      </c>
      <c r="D9" s="103" t="s">
        <v>279</v>
      </c>
      <c r="E9" s="103"/>
      <c r="F9" s="103"/>
      <c r="G9" s="103"/>
      <c r="H9" s="103"/>
      <c r="I9" s="103"/>
      <c r="J9" s="103"/>
      <c r="K9" s="103"/>
      <c r="L9" s="103"/>
      <c r="M9" s="103"/>
    </row>
    <row r="10" spans="3:13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3:13"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3:13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3:13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3:13"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3:13"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3:13"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3:13"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3:13"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3:13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3:13"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0"/>
  <sheetViews>
    <sheetView zoomScale="90" zoomScaleNormal="90" workbookViewId="0">
      <pane xSplit="2" ySplit="2" topLeftCell="AC3" activePane="bottomRight" state="frozen"/>
      <selection pane="topRight" activeCell="C1" sqref="C1"/>
      <selection pane="bottomLeft" activeCell="A4" sqref="A4"/>
      <selection pane="bottomRight" activeCell="A2" sqref="A2:XFD2"/>
    </sheetView>
  </sheetViews>
  <sheetFormatPr defaultRowHeight="12.75"/>
  <cols>
    <col min="1" max="1" width="12.7109375" style="1" bestFit="1" customWidth="1"/>
    <col min="2" max="2" width="8.7109375" style="1" bestFit="1" customWidth="1"/>
    <col min="3" max="3" width="17.7109375" style="18" bestFit="1" customWidth="1"/>
    <col min="4" max="4" width="17.5703125" style="17" bestFit="1" customWidth="1"/>
    <col min="5" max="5" width="21" style="17" bestFit="1" customWidth="1"/>
    <col min="6" max="6" width="17.42578125" style="17" bestFit="1" customWidth="1"/>
    <col min="7" max="7" width="17.5703125" style="17" bestFit="1" customWidth="1"/>
    <col min="8" max="9" width="17.42578125" style="17" bestFit="1" customWidth="1"/>
    <col min="10" max="10" width="18.7109375" style="16" bestFit="1" customWidth="1"/>
    <col min="11" max="11" width="20.85546875" style="16" bestFit="1" customWidth="1"/>
    <col min="12" max="12" width="20.85546875" style="16" customWidth="1"/>
    <col min="13" max="13" width="17" style="14" bestFit="1" customWidth="1"/>
    <col min="14" max="14" width="17" style="13" bestFit="1" customWidth="1"/>
    <col min="15" max="15" width="20.5703125" style="15" bestFit="1" customWidth="1"/>
    <col min="16" max="16" width="21.140625" style="14" bestFit="1" customWidth="1"/>
    <col min="17" max="17" width="21.140625" style="13" customWidth="1"/>
    <col min="18" max="18" width="21.140625" style="10" customWidth="1"/>
    <col min="19" max="19" width="21.140625" style="12" customWidth="1"/>
    <col min="20" max="20" width="21.140625" style="11" customWidth="1"/>
    <col min="21" max="21" width="21.140625" style="10" customWidth="1"/>
    <col min="22" max="22" width="18.28515625" style="9" customWidth="1"/>
    <col min="23" max="23" width="18.85546875" style="8" bestFit="1" customWidth="1"/>
    <col min="24" max="25" width="20.5703125" style="8" bestFit="1" customWidth="1"/>
    <col min="26" max="26" width="20.5703125" style="7" bestFit="1" customWidth="1"/>
    <col min="27" max="27" width="15.5703125" style="6" bestFit="1" customWidth="1"/>
    <col min="28" max="28" width="19.7109375" style="3" customWidth="1"/>
    <col min="29" max="29" width="19.42578125" style="3" customWidth="1"/>
    <col min="30" max="30" width="17" style="5" bestFit="1" customWidth="1"/>
    <col min="31" max="31" width="9.5703125" style="4" bestFit="1" customWidth="1"/>
    <col min="32" max="32" width="11.140625" style="3" bestFit="1" customWidth="1"/>
    <col min="33" max="33" width="9.140625" style="2" customWidth="1"/>
    <col min="34" max="34" width="14.42578125" style="2" bestFit="1" customWidth="1"/>
    <col min="35" max="256" width="9.140625" style="1"/>
    <col min="257" max="257" width="12.7109375" style="1" bestFit="1" customWidth="1"/>
    <col min="258" max="258" width="8.7109375" style="1" bestFit="1" customWidth="1"/>
    <col min="259" max="259" width="17.7109375" style="1" bestFit="1" customWidth="1"/>
    <col min="260" max="260" width="17.5703125" style="1" bestFit="1" customWidth="1"/>
    <col min="261" max="261" width="21" style="1" bestFit="1" customWidth="1"/>
    <col min="262" max="262" width="17.42578125" style="1" bestFit="1" customWidth="1"/>
    <col min="263" max="263" width="17.5703125" style="1" bestFit="1" customWidth="1"/>
    <col min="264" max="265" width="17.42578125" style="1" bestFit="1" customWidth="1"/>
    <col min="266" max="266" width="18.7109375" style="1" bestFit="1" customWidth="1"/>
    <col min="267" max="267" width="20.85546875" style="1" bestFit="1" customWidth="1"/>
    <col min="268" max="268" width="20.85546875" style="1" customWidth="1"/>
    <col min="269" max="270" width="17" style="1" bestFit="1" customWidth="1"/>
    <col min="271" max="271" width="20.5703125" style="1" bestFit="1" customWidth="1"/>
    <col min="272" max="272" width="21.140625" style="1" bestFit="1" customWidth="1"/>
    <col min="273" max="277" width="21.140625" style="1" customWidth="1"/>
    <col min="278" max="278" width="18.28515625" style="1" customWidth="1"/>
    <col min="279" max="279" width="18.85546875" style="1" bestFit="1" customWidth="1"/>
    <col min="280" max="282" width="20.5703125" style="1" bestFit="1" customWidth="1"/>
    <col min="283" max="283" width="15.5703125" style="1" bestFit="1" customWidth="1"/>
    <col min="284" max="284" width="19.7109375" style="1" customWidth="1"/>
    <col min="285" max="285" width="19.42578125" style="1" customWidth="1"/>
    <col min="286" max="286" width="17" style="1" bestFit="1" customWidth="1"/>
    <col min="287" max="287" width="9.5703125" style="1" bestFit="1" customWidth="1"/>
    <col min="288" max="288" width="11.140625" style="1" bestFit="1" customWidth="1"/>
    <col min="289" max="289" width="9.140625" style="1" customWidth="1"/>
    <col min="290" max="290" width="14.42578125" style="1" bestFit="1" customWidth="1"/>
    <col min="291" max="512" width="9.140625" style="1"/>
    <col min="513" max="513" width="12.7109375" style="1" bestFit="1" customWidth="1"/>
    <col min="514" max="514" width="8.7109375" style="1" bestFit="1" customWidth="1"/>
    <col min="515" max="515" width="17.7109375" style="1" bestFit="1" customWidth="1"/>
    <col min="516" max="516" width="17.5703125" style="1" bestFit="1" customWidth="1"/>
    <col min="517" max="517" width="21" style="1" bestFit="1" customWidth="1"/>
    <col min="518" max="518" width="17.42578125" style="1" bestFit="1" customWidth="1"/>
    <col min="519" max="519" width="17.5703125" style="1" bestFit="1" customWidth="1"/>
    <col min="520" max="521" width="17.42578125" style="1" bestFit="1" customWidth="1"/>
    <col min="522" max="522" width="18.7109375" style="1" bestFit="1" customWidth="1"/>
    <col min="523" max="523" width="20.85546875" style="1" bestFit="1" customWidth="1"/>
    <col min="524" max="524" width="20.85546875" style="1" customWidth="1"/>
    <col min="525" max="526" width="17" style="1" bestFit="1" customWidth="1"/>
    <col min="527" max="527" width="20.5703125" style="1" bestFit="1" customWidth="1"/>
    <col min="528" max="528" width="21.140625" style="1" bestFit="1" customWidth="1"/>
    <col min="529" max="533" width="21.140625" style="1" customWidth="1"/>
    <col min="534" max="534" width="18.28515625" style="1" customWidth="1"/>
    <col min="535" max="535" width="18.85546875" style="1" bestFit="1" customWidth="1"/>
    <col min="536" max="538" width="20.5703125" style="1" bestFit="1" customWidth="1"/>
    <col min="539" max="539" width="15.5703125" style="1" bestFit="1" customWidth="1"/>
    <col min="540" max="540" width="19.7109375" style="1" customWidth="1"/>
    <col min="541" max="541" width="19.42578125" style="1" customWidth="1"/>
    <col min="542" max="542" width="17" style="1" bestFit="1" customWidth="1"/>
    <col min="543" max="543" width="9.5703125" style="1" bestFit="1" customWidth="1"/>
    <col min="544" max="544" width="11.140625" style="1" bestFit="1" customWidth="1"/>
    <col min="545" max="545" width="9.140625" style="1" customWidth="1"/>
    <col min="546" max="546" width="14.42578125" style="1" bestFit="1" customWidth="1"/>
    <col min="547" max="768" width="9.140625" style="1"/>
    <col min="769" max="769" width="12.7109375" style="1" bestFit="1" customWidth="1"/>
    <col min="770" max="770" width="8.7109375" style="1" bestFit="1" customWidth="1"/>
    <col min="771" max="771" width="17.7109375" style="1" bestFit="1" customWidth="1"/>
    <col min="772" max="772" width="17.5703125" style="1" bestFit="1" customWidth="1"/>
    <col min="773" max="773" width="21" style="1" bestFit="1" customWidth="1"/>
    <col min="774" max="774" width="17.42578125" style="1" bestFit="1" customWidth="1"/>
    <col min="775" max="775" width="17.5703125" style="1" bestFit="1" customWidth="1"/>
    <col min="776" max="777" width="17.42578125" style="1" bestFit="1" customWidth="1"/>
    <col min="778" max="778" width="18.7109375" style="1" bestFit="1" customWidth="1"/>
    <col min="779" max="779" width="20.85546875" style="1" bestFit="1" customWidth="1"/>
    <col min="780" max="780" width="20.85546875" style="1" customWidth="1"/>
    <col min="781" max="782" width="17" style="1" bestFit="1" customWidth="1"/>
    <col min="783" max="783" width="20.5703125" style="1" bestFit="1" customWidth="1"/>
    <col min="784" max="784" width="21.140625" style="1" bestFit="1" customWidth="1"/>
    <col min="785" max="789" width="21.140625" style="1" customWidth="1"/>
    <col min="790" max="790" width="18.28515625" style="1" customWidth="1"/>
    <col min="791" max="791" width="18.85546875" style="1" bestFit="1" customWidth="1"/>
    <col min="792" max="794" width="20.5703125" style="1" bestFit="1" customWidth="1"/>
    <col min="795" max="795" width="15.5703125" style="1" bestFit="1" customWidth="1"/>
    <col min="796" max="796" width="19.7109375" style="1" customWidth="1"/>
    <col min="797" max="797" width="19.42578125" style="1" customWidth="1"/>
    <col min="798" max="798" width="17" style="1" bestFit="1" customWidth="1"/>
    <col min="799" max="799" width="9.5703125" style="1" bestFit="1" customWidth="1"/>
    <col min="800" max="800" width="11.140625" style="1" bestFit="1" customWidth="1"/>
    <col min="801" max="801" width="9.140625" style="1" customWidth="1"/>
    <col min="802" max="802" width="14.42578125" style="1" bestFit="1" customWidth="1"/>
    <col min="803" max="1024" width="9.140625" style="1"/>
    <col min="1025" max="1025" width="12.7109375" style="1" bestFit="1" customWidth="1"/>
    <col min="1026" max="1026" width="8.7109375" style="1" bestFit="1" customWidth="1"/>
    <col min="1027" max="1027" width="17.7109375" style="1" bestFit="1" customWidth="1"/>
    <col min="1028" max="1028" width="17.5703125" style="1" bestFit="1" customWidth="1"/>
    <col min="1029" max="1029" width="21" style="1" bestFit="1" customWidth="1"/>
    <col min="1030" max="1030" width="17.42578125" style="1" bestFit="1" customWidth="1"/>
    <col min="1031" max="1031" width="17.5703125" style="1" bestFit="1" customWidth="1"/>
    <col min="1032" max="1033" width="17.42578125" style="1" bestFit="1" customWidth="1"/>
    <col min="1034" max="1034" width="18.7109375" style="1" bestFit="1" customWidth="1"/>
    <col min="1035" max="1035" width="20.85546875" style="1" bestFit="1" customWidth="1"/>
    <col min="1036" max="1036" width="20.85546875" style="1" customWidth="1"/>
    <col min="1037" max="1038" width="17" style="1" bestFit="1" customWidth="1"/>
    <col min="1039" max="1039" width="20.5703125" style="1" bestFit="1" customWidth="1"/>
    <col min="1040" max="1040" width="21.140625" style="1" bestFit="1" customWidth="1"/>
    <col min="1041" max="1045" width="21.140625" style="1" customWidth="1"/>
    <col min="1046" max="1046" width="18.28515625" style="1" customWidth="1"/>
    <col min="1047" max="1047" width="18.85546875" style="1" bestFit="1" customWidth="1"/>
    <col min="1048" max="1050" width="20.5703125" style="1" bestFit="1" customWidth="1"/>
    <col min="1051" max="1051" width="15.5703125" style="1" bestFit="1" customWidth="1"/>
    <col min="1052" max="1052" width="19.7109375" style="1" customWidth="1"/>
    <col min="1053" max="1053" width="19.42578125" style="1" customWidth="1"/>
    <col min="1054" max="1054" width="17" style="1" bestFit="1" customWidth="1"/>
    <col min="1055" max="1055" width="9.5703125" style="1" bestFit="1" customWidth="1"/>
    <col min="1056" max="1056" width="11.140625" style="1" bestFit="1" customWidth="1"/>
    <col min="1057" max="1057" width="9.140625" style="1" customWidth="1"/>
    <col min="1058" max="1058" width="14.42578125" style="1" bestFit="1" customWidth="1"/>
    <col min="1059" max="1280" width="9.140625" style="1"/>
    <col min="1281" max="1281" width="12.7109375" style="1" bestFit="1" customWidth="1"/>
    <col min="1282" max="1282" width="8.7109375" style="1" bestFit="1" customWidth="1"/>
    <col min="1283" max="1283" width="17.7109375" style="1" bestFit="1" customWidth="1"/>
    <col min="1284" max="1284" width="17.5703125" style="1" bestFit="1" customWidth="1"/>
    <col min="1285" max="1285" width="21" style="1" bestFit="1" customWidth="1"/>
    <col min="1286" max="1286" width="17.42578125" style="1" bestFit="1" customWidth="1"/>
    <col min="1287" max="1287" width="17.5703125" style="1" bestFit="1" customWidth="1"/>
    <col min="1288" max="1289" width="17.42578125" style="1" bestFit="1" customWidth="1"/>
    <col min="1290" max="1290" width="18.7109375" style="1" bestFit="1" customWidth="1"/>
    <col min="1291" max="1291" width="20.85546875" style="1" bestFit="1" customWidth="1"/>
    <col min="1292" max="1292" width="20.85546875" style="1" customWidth="1"/>
    <col min="1293" max="1294" width="17" style="1" bestFit="1" customWidth="1"/>
    <col min="1295" max="1295" width="20.5703125" style="1" bestFit="1" customWidth="1"/>
    <col min="1296" max="1296" width="21.140625" style="1" bestFit="1" customWidth="1"/>
    <col min="1297" max="1301" width="21.140625" style="1" customWidth="1"/>
    <col min="1302" max="1302" width="18.28515625" style="1" customWidth="1"/>
    <col min="1303" max="1303" width="18.85546875" style="1" bestFit="1" customWidth="1"/>
    <col min="1304" max="1306" width="20.5703125" style="1" bestFit="1" customWidth="1"/>
    <col min="1307" max="1307" width="15.5703125" style="1" bestFit="1" customWidth="1"/>
    <col min="1308" max="1308" width="19.7109375" style="1" customWidth="1"/>
    <col min="1309" max="1309" width="19.42578125" style="1" customWidth="1"/>
    <col min="1310" max="1310" width="17" style="1" bestFit="1" customWidth="1"/>
    <col min="1311" max="1311" width="9.5703125" style="1" bestFit="1" customWidth="1"/>
    <col min="1312" max="1312" width="11.140625" style="1" bestFit="1" customWidth="1"/>
    <col min="1313" max="1313" width="9.140625" style="1" customWidth="1"/>
    <col min="1314" max="1314" width="14.42578125" style="1" bestFit="1" customWidth="1"/>
    <col min="1315" max="1536" width="9.140625" style="1"/>
    <col min="1537" max="1537" width="12.7109375" style="1" bestFit="1" customWidth="1"/>
    <col min="1538" max="1538" width="8.7109375" style="1" bestFit="1" customWidth="1"/>
    <col min="1539" max="1539" width="17.7109375" style="1" bestFit="1" customWidth="1"/>
    <col min="1540" max="1540" width="17.5703125" style="1" bestFit="1" customWidth="1"/>
    <col min="1541" max="1541" width="21" style="1" bestFit="1" customWidth="1"/>
    <col min="1542" max="1542" width="17.42578125" style="1" bestFit="1" customWidth="1"/>
    <col min="1543" max="1543" width="17.5703125" style="1" bestFit="1" customWidth="1"/>
    <col min="1544" max="1545" width="17.42578125" style="1" bestFit="1" customWidth="1"/>
    <col min="1546" max="1546" width="18.7109375" style="1" bestFit="1" customWidth="1"/>
    <col min="1547" max="1547" width="20.85546875" style="1" bestFit="1" customWidth="1"/>
    <col min="1548" max="1548" width="20.85546875" style="1" customWidth="1"/>
    <col min="1549" max="1550" width="17" style="1" bestFit="1" customWidth="1"/>
    <col min="1551" max="1551" width="20.5703125" style="1" bestFit="1" customWidth="1"/>
    <col min="1552" max="1552" width="21.140625" style="1" bestFit="1" customWidth="1"/>
    <col min="1553" max="1557" width="21.140625" style="1" customWidth="1"/>
    <col min="1558" max="1558" width="18.28515625" style="1" customWidth="1"/>
    <col min="1559" max="1559" width="18.85546875" style="1" bestFit="1" customWidth="1"/>
    <col min="1560" max="1562" width="20.5703125" style="1" bestFit="1" customWidth="1"/>
    <col min="1563" max="1563" width="15.5703125" style="1" bestFit="1" customWidth="1"/>
    <col min="1564" max="1564" width="19.7109375" style="1" customWidth="1"/>
    <col min="1565" max="1565" width="19.42578125" style="1" customWidth="1"/>
    <col min="1566" max="1566" width="17" style="1" bestFit="1" customWidth="1"/>
    <col min="1567" max="1567" width="9.5703125" style="1" bestFit="1" customWidth="1"/>
    <col min="1568" max="1568" width="11.140625" style="1" bestFit="1" customWidth="1"/>
    <col min="1569" max="1569" width="9.140625" style="1" customWidth="1"/>
    <col min="1570" max="1570" width="14.42578125" style="1" bestFit="1" customWidth="1"/>
    <col min="1571" max="1792" width="9.140625" style="1"/>
    <col min="1793" max="1793" width="12.7109375" style="1" bestFit="1" customWidth="1"/>
    <col min="1794" max="1794" width="8.7109375" style="1" bestFit="1" customWidth="1"/>
    <col min="1795" max="1795" width="17.7109375" style="1" bestFit="1" customWidth="1"/>
    <col min="1796" max="1796" width="17.5703125" style="1" bestFit="1" customWidth="1"/>
    <col min="1797" max="1797" width="21" style="1" bestFit="1" customWidth="1"/>
    <col min="1798" max="1798" width="17.42578125" style="1" bestFit="1" customWidth="1"/>
    <col min="1799" max="1799" width="17.5703125" style="1" bestFit="1" customWidth="1"/>
    <col min="1800" max="1801" width="17.42578125" style="1" bestFit="1" customWidth="1"/>
    <col min="1802" max="1802" width="18.7109375" style="1" bestFit="1" customWidth="1"/>
    <col min="1803" max="1803" width="20.85546875" style="1" bestFit="1" customWidth="1"/>
    <col min="1804" max="1804" width="20.85546875" style="1" customWidth="1"/>
    <col min="1805" max="1806" width="17" style="1" bestFit="1" customWidth="1"/>
    <col min="1807" max="1807" width="20.5703125" style="1" bestFit="1" customWidth="1"/>
    <col min="1808" max="1808" width="21.140625" style="1" bestFit="1" customWidth="1"/>
    <col min="1809" max="1813" width="21.140625" style="1" customWidth="1"/>
    <col min="1814" max="1814" width="18.28515625" style="1" customWidth="1"/>
    <col min="1815" max="1815" width="18.85546875" style="1" bestFit="1" customWidth="1"/>
    <col min="1816" max="1818" width="20.5703125" style="1" bestFit="1" customWidth="1"/>
    <col min="1819" max="1819" width="15.5703125" style="1" bestFit="1" customWidth="1"/>
    <col min="1820" max="1820" width="19.7109375" style="1" customWidth="1"/>
    <col min="1821" max="1821" width="19.42578125" style="1" customWidth="1"/>
    <col min="1822" max="1822" width="17" style="1" bestFit="1" customWidth="1"/>
    <col min="1823" max="1823" width="9.5703125" style="1" bestFit="1" customWidth="1"/>
    <col min="1824" max="1824" width="11.140625" style="1" bestFit="1" customWidth="1"/>
    <col min="1825" max="1825" width="9.140625" style="1" customWidth="1"/>
    <col min="1826" max="1826" width="14.42578125" style="1" bestFit="1" customWidth="1"/>
    <col min="1827" max="2048" width="9.140625" style="1"/>
    <col min="2049" max="2049" width="12.7109375" style="1" bestFit="1" customWidth="1"/>
    <col min="2050" max="2050" width="8.7109375" style="1" bestFit="1" customWidth="1"/>
    <col min="2051" max="2051" width="17.7109375" style="1" bestFit="1" customWidth="1"/>
    <col min="2052" max="2052" width="17.5703125" style="1" bestFit="1" customWidth="1"/>
    <col min="2053" max="2053" width="21" style="1" bestFit="1" customWidth="1"/>
    <col min="2054" max="2054" width="17.42578125" style="1" bestFit="1" customWidth="1"/>
    <col min="2055" max="2055" width="17.5703125" style="1" bestFit="1" customWidth="1"/>
    <col min="2056" max="2057" width="17.42578125" style="1" bestFit="1" customWidth="1"/>
    <col min="2058" max="2058" width="18.7109375" style="1" bestFit="1" customWidth="1"/>
    <col min="2059" max="2059" width="20.85546875" style="1" bestFit="1" customWidth="1"/>
    <col min="2060" max="2060" width="20.85546875" style="1" customWidth="1"/>
    <col min="2061" max="2062" width="17" style="1" bestFit="1" customWidth="1"/>
    <col min="2063" max="2063" width="20.5703125" style="1" bestFit="1" customWidth="1"/>
    <col min="2064" max="2064" width="21.140625" style="1" bestFit="1" customWidth="1"/>
    <col min="2065" max="2069" width="21.140625" style="1" customWidth="1"/>
    <col min="2070" max="2070" width="18.28515625" style="1" customWidth="1"/>
    <col min="2071" max="2071" width="18.85546875" style="1" bestFit="1" customWidth="1"/>
    <col min="2072" max="2074" width="20.5703125" style="1" bestFit="1" customWidth="1"/>
    <col min="2075" max="2075" width="15.5703125" style="1" bestFit="1" customWidth="1"/>
    <col min="2076" max="2076" width="19.7109375" style="1" customWidth="1"/>
    <col min="2077" max="2077" width="19.42578125" style="1" customWidth="1"/>
    <col min="2078" max="2078" width="17" style="1" bestFit="1" customWidth="1"/>
    <col min="2079" max="2079" width="9.5703125" style="1" bestFit="1" customWidth="1"/>
    <col min="2080" max="2080" width="11.140625" style="1" bestFit="1" customWidth="1"/>
    <col min="2081" max="2081" width="9.140625" style="1" customWidth="1"/>
    <col min="2082" max="2082" width="14.42578125" style="1" bestFit="1" customWidth="1"/>
    <col min="2083" max="2304" width="9.140625" style="1"/>
    <col min="2305" max="2305" width="12.7109375" style="1" bestFit="1" customWidth="1"/>
    <col min="2306" max="2306" width="8.7109375" style="1" bestFit="1" customWidth="1"/>
    <col min="2307" max="2307" width="17.7109375" style="1" bestFit="1" customWidth="1"/>
    <col min="2308" max="2308" width="17.5703125" style="1" bestFit="1" customWidth="1"/>
    <col min="2309" max="2309" width="21" style="1" bestFit="1" customWidth="1"/>
    <col min="2310" max="2310" width="17.42578125" style="1" bestFit="1" customWidth="1"/>
    <col min="2311" max="2311" width="17.5703125" style="1" bestFit="1" customWidth="1"/>
    <col min="2312" max="2313" width="17.42578125" style="1" bestFit="1" customWidth="1"/>
    <col min="2314" max="2314" width="18.7109375" style="1" bestFit="1" customWidth="1"/>
    <col min="2315" max="2315" width="20.85546875" style="1" bestFit="1" customWidth="1"/>
    <col min="2316" max="2316" width="20.85546875" style="1" customWidth="1"/>
    <col min="2317" max="2318" width="17" style="1" bestFit="1" customWidth="1"/>
    <col min="2319" max="2319" width="20.5703125" style="1" bestFit="1" customWidth="1"/>
    <col min="2320" max="2320" width="21.140625" style="1" bestFit="1" customWidth="1"/>
    <col min="2321" max="2325" width="21.140625" style="1" customWidth="1"/>
    <col min="2326" max="2326" width="18.28515625" style="1" customWidth="1"/>
    <col min="2327" max="2327" width="18.85546875" style="1" bestFit="1" customWidth="1"/>
    <col min="2328" max="2330" width="20.5703125" style="1" bestFit="1" customWidth="1"/>
    <col min="2331" max="2331" width="15.5703125" style="1" bestFit="1" customWidth="1"/>
    <col min="2332" max="2332" width="19.7109375" style="1" customWidth="1"/>
    <col min="2333" max="2333" width="19.42578125" style="1" customWidth="1"/>
    <col min="2334" max="2334" width="17" style="1" bestFit="1" customWidth="1"/>
    <col min="2335" max="2335" width="9.5703125" style="1" bestFit="1" customWidth="1"/>
    <col min="2336" max="2336" width="11.140625" style="1" bestFit="1" customWidth="1"/>
    <col min="2337" max="2337" width="9.140625" style="1" customWidth="1"/>
    <col min="2338" max="2338" width="14.42578125" style="1" bestFit="1" customWidth="1"/>
    <col min="2339" max="2560" width="9.140625" style="1"/>
    <col min="2561" max="2561" width="12.7109375" style="1" bestFit="1" customWidth="1"/>
    <col min="2562" max="2562" width="8.7109375" style="1" bestFit="1" customWidth="1"/>
    <col min="2563" max="2563" width="17.7109375" style="1" bestFit="1" customWidth="1"/>
    <col min="2564" max="2564" width="17.5703125" style="1" bestFit="1" customWidth="1"/>
    <col min="2565" max="2565" width="21" style="1" bestFit="1" customWidth="1"/>
    <col min="2566" max="2566" width="17.42578125" style="1" bestFit="1" customWidth="1"/>
    <col min="2567" max="2567" width="17.5703125" style="1" bestFit="1" customWidth="1"/>
    <col min="2568" max="2569" width="17.42578125" style="1" bestFit="1" customWidth="1"/>
    <col min="2570" max="2570" width="18.7109375" style="1" bestFit="1" customWidth="1"/>
    <col min="2571" max="2571" width="20.85546875" style="1" bestFit="1" customWidth="1"/>
    <col min="2572" max="2572" width="20.85546875" style="1" customWidth="1"/>
    <col min="2573" max="2574" width="17" style="1" bestFit="1" customWidth="1"/>
    <col min="2575" max="2575" width="20.5703125" style="1" bestFit="1" customWidth="1"/>
    <col min="2576" max="2576" width="21.140625" style="1" bestFit="1" customWidth="1"/>
    <col min="2577" max="2581" width="21.140625" style="1" customWidth="1"/>
    <col min="2582" max="2582" width="18.28515625" style="1" customWidth="1"/>
    <col min="2583" max="2583" width="18.85546875" style="1" bestFit="1" customWidth="1"/>
    <col min="2584" max="2586" width="20.5703125" style="1" bestFit="1" customWidth="1"/>
    <col min="2587" max="2587" width="15.5703125" style="1" bestFit="1" customWidth="1"/>
    <col min="2588" max="2588" width="19.7109375" style="1" customWidth="1"/>
    <col min="2589" max="2589" width="19.42578125" style="1" customWidth="1"/>
    <col min="2590" max="2590" width="17" style="1" bestFit="1" customWidth="1"/>
    <col min="2591" max="2591" width="9.5703125" style="1" bestFit="1" customWidth="1"/>
    <col min="2592" max="2592" width="11.140625" style="1" bestFit="1" customWidth="1"/>
    <col min="2593" max="2593" width="9.140625" style="1" customWidth="1"/>
    <col min="2594" max="2594" width="14.42578125" style="1" bestFit="1" customWidth="1"/>
    <col min="2595" max="2816" width="9.140625" style="1"/>
    <col min="2817" max="2817" width="12.7109375" style="1" bestFit="1" customWidth="1"/>
    <col min="2818" max="2818" width="8.7109375" style="1" bestFit="1" customWidth="1"/>
    <col min="2819" max="2819" width="17.7109375" style="1" bestFit="1" customWidth="1"/>
    <col min="2820" max="2820" width="17.5703125" style="1" bestFit="1" customWidth="1"/>
    <col min="2821" max="2821" width="21" style="1" bestFit="1" customWidth="1"/>
    <col min="2822" max="2822" width="17.42578125" style="1" bestFit="1" customWidth="1"/>
    <col min="2823" max="2823" width="17.5703125" style="1" bestFit="1" customWidth="1"/>
    <col min="2824" max="2825" width="17.42578125" style="1" bestFit="1" customWidth="1"/>
    <col min="2826" max="2826" width="18.7109375" style="1" bestFit="1" customWidth="1"/>
    <col min="2827" max="2827" width="20.85546875" style="1" bestFit="1" customWidth="1"/>
    <col min="2828" max="2828" width="20.85546875" style="1" customWidth="1"/>
    <col min="2829" max="2830" width="17" style="1" bestFit="1" customWidth="1"/>
    <col min="2831" max="2831" width="20.5703125" style="1" bestFit="1" customWidth="1"/>
    <col min="2832" max="2832" width="21.140625" style="1" bestFit="1" customWidth="1"/>
    <col min="2833" max="2837" width="21.140625" style="1" customWidth="1"/>
    <col min="2838" max="2838" width="18.28515625" style="1" customWidth="1"/>
    <col min="2839" max="2839" width="18.85546875" style="1" bestFit="1" customWidth="1"/>
    <col min="2840" max="2842" width="20.5703125" style="1" bestFit="1" customWidth="1"/>
    <col min="2843" max="2843" width="15.5703125" style="1" bestFit="1" customWidth="1"/>
    <col min="2844" max="2844" width="19.7109375" style="1" customWidth="1"/>
    <col min="2845" max="2845" width="19.42578125" style="1" customWidth="1"/>
    <col min="2846" max="2846" width="17" style="1" bestFit="1" customWidth="1"/>
    <col min="2847" max="2847" width="9.5703125" style="1" bestFit="1" customWidth="1"/>
    <col min="2848" max="2848" width="11.140625" style="1" bestFit="1" customWidth="1"/>
    <col min="2849" max="2849" width="9.140625" style="1" customWidth="1"/>
    <col min="2850" max="2850" width="14.42578125" style="1" bestFit="1" customWidth="1"/>
    <col min="2851" max="3072" width="9.140625" style="1"/>
    <col min="3073" max="3073" width="12.7109375" style="1" bestFit="1" customWidth="1"/>
    <col min="3074" max="3074" width="8.7109375" style="1" bestFit="1" customWidth="1"/>
    <col min="3075" max="3075" width="17.7109375" style="1" bestFit="1" customWidth="1"/>
    <col min="3076" max="3076" width="17.5703125" style="1" bestFit="1" customWidth="1"/>
    <col min="3077" max="3077" width="21" style="1" bestFit="1" customWidth="1"/>
    <col min="3078" max="3078" width="17.42578125" style="1" bestFit="1" customWidth="1"/>
    <col min="3079" max="3079" width="17.5703125" style="1" bestFit="1" customWidth="1"/>
    <col min="3080" max="3081" width="17.42578125" style="1" bestFit="1" customWidth="1"/>
    <col min="3082" max="3082" width="18.7109375" style="1" bestFit="1" customWidth="1"/>
    <col min="3083" max="3083" width="20.85546875" style="1" bestFit="1" customWidth="1"/>
    <col min="3084" max="3084" width="20.85546875" style="1" customWidth="1"/>
    <col min="3085" max="3086" width="17" style="1" bestFit="1" customWidth="1"/>
    <col min="3087" max="3087" width="20.5703125" style="1" bestFit="1" customWidth="1"/>
    <col min="3088" max="3088" width="21.140625" style="1" bestFit="1" customWidth="1"/>
    <col min="3089" max="3093" width="21.140625" style="1" customWidth="1"/>
    <col min="3094" max="3094" width="18.28515625" style="1" customWidth="1"/>
    <col min="3095" max="3095" width="18.85546875" style="1" bestFit="1" customWidth="1"/>
    <col min="3096" max="3098" width="20.5703125" style="1" bestFit="1" customWidth="1"/>
    <col min="3099" max="3099" width="15.5703125" style="1" bestFit="1" customWidth="1"/>
    <col min="3100" max="3100" width="19.7109375" style="1" customWidth="1"/>
    <col min="3101" max="3101" width="19.42578125" style="1" customWidth="1"/>
    <col min="3102" max="3102" width="17" style="1" bestFit="1" customWidth="1"/>
    <col min="3103" max="3103" width="9.5703125" style="1" bestFit="1" customWidth="1"/>
    <col min="3104" max="3104" width="11.140625" style="1" bestFit="1" customWidth="1"/>
    <col min="3105" max="3105" width="9.140625" style="1" customWidth="1"/>
    <col min="3106" max="3106" width="14.42578125" style="1" bestFit="1" customWidth="1"/>
    <col min="3107" max="3328" width="9.140625" style="1"/>
    <col min="3329" max="3329" width="12.7109375" style="1" bestFit="1" customWidth="1"/>
    <col min="3330" max="3330" width="8.7109375" style="1" bestFit="1" customWidth="1"/>
    <col min="3331" max="3331" width="17.7109375" style="1" bestFit="1" customWidth="1"/>
    <col min="3332" max="3332" width="17.5703125" style="1" bestFit="1" customWidth="1"/>
    <col min="3333" max="3333" width="21" style="1" bestFit="1" customWidth="1"/>
    <col min="3334" max="3334" width="17.42578125" style="1" bestFit="1" customWidth="1"/>
    <col min="3335" max="3335" width="17.5703125" style="1" bestFit="1" customWidth="1"/>
    <col min="3336" max="3337" width="17.42578125" style="1" bestFit="1" customWidth="1"/>
    <col min="3338" max="3338" width="18.7109375" style="1" bestFit="1" customWidth="1"/>
    <col min="3339" max="3339" width="20.85546875" style="1" bestFit="1" customWidth="1"/>
    <col min="3340" max="3340" width="20.85546875" style="1" customWidth="1"/>
    <col min="3341" max="3342" width="17" style="1" bestFit="1" customWidth="1"/>
    <col min="3343" max="3343" width="20.5703125" style="1" bestFit="1" customWidth="1"/>
    <col min="3344" max="3344" width="21.140625" style="1" bestFit="1" customWidth="1"/>
    <col min="3345" max="3349" width="21.140625" style="1" customWidth="1"/>
    <col min="3350" max="3350" width="18.28515625" style="1" customWidth="1"/>
    <col min="3351" max="3351" width="18.85546875" style="1" bestFit="1" customWidth="1"/>
    <col min="3352" max="3354" width="20.5703125" style="1" bestFit="1" customWidth="1"/>
    <col min="3355" max="3355" width="15.5703125" style="1" bestFit="1" customWidth="1"/>
    <col min="3356" max="3356" width="19.7109375" style="1" customWidth="1"/>
    <col min="3357" max="3357" width="19.42578125" style="1" customWidth="1"/>
    <col min="3358" max="3358" width="17" style="1" bestFit="1" customWidth="1"/>
    <col min="3359" max="3359" width="9.5703125" style="1" bestFit="1" customWidth="1"/>
    <col min="3360" max="3360" width="11.140625" style="1" bestFit="1" customWidth="1"/>
    <col min="3361" max="3361" width="9.140625" style="1" customWidth="1"/>
    <col min="3362" max="3362" width="14.42578125" style="1" bestFit="1" customWidth="1"/>
    <col min="3363" max="3584" width="9.140625" style="1"/>
    <col min="3585" max="3585" width="12.7109375" style="1" bestFit="1" customWidth="1"/>
    <col min="3586" max="3586" width="8.7109375" style="1" bestFit="1" customWidth="1"/>
    <col min="3587" max="3587" width="17.7109375" style="1" bestFit="1" customWidth="1"/>
    <col min="3588" max="3588" width="17.5703125" style="1" bestFit="1" customWidth="1"/>
    <col min="3589" max="3589" width="21" style="1" bestFit="1" customWidth="1"/>
    <col min="3590" max="3590" width="17.42578125" style="1" bestFit="1" customWidth="1"/>
    <col min="3591" max="3591" width="17.5703125" style="1" bestFit="1" customWidth="1"/>
    <col min="3592" max="3593" width="17.42578125" style="1" bestFit="1" customWidth="1"/>
    <col min="3594" max="3594" width="18.7109375" style="1" bestFit="1" customWidth="1"/>
    <col min="3595" max="3595" width="20.85546875" style="1" bestFit="1" customWidth="1"/>
    <col min="3596" max="3596" width="20.85546875" style="1" customWidth="1"/>
    <col min="3597" max="3598" width="17" style="1" bestFit="1" customWidth="1"/>
    <col min="3599" max="3599" width="20.5703125" style="1" bestFit="1" customWidth="1"/>
    <col min="3600" max="3600" width="21.140625" style="1" bestFit="1" customWidth="1"/>
    <col min="3601" max="3605" width="21.140625" style="1" customWidth="1"/>
    <col min="3606" max="3606" width="18.28515625" style="1" customWidth="1"/>
    <col min="3607" max="3607" width="18.85546875" style="1" bestFit="1" customWidth="1"/>
    <col min="3608" max="3610" width="20.5703125" style="1" bestFit="1" customWidth="1"/>
    <col min="3611" max="3611" width="15.5703125" style="1" bestFit="1" customWidth="1"/>
    <col min="3612" max="3612" width="19.7109375" style="1" customWidth="1"/>
    <col min="3613" max="3613" width="19.42578125" style="1" customWidth="1"/>
    <col min="3614" max="3614" width="17" style="1" bestFit="1" customWidth="1"/>
    <col min="3615" max="3615" width="9.5703125" style="1" bestFit="1" customWidth="1"/>
    <col min="3616" max="3616" width="11.140625" style="1" bestFit="1" customWidth="1"/>
    <col min="3617" max="3617" width="9.140625" style="1" customWidth="1"/>
    <col min="3618" max="3618" width="14.42578125" style="1" bestFit="1" customWidth="1"/>
    <col min="3619" max="3840" width="9.140625" style="1"/>
    <col min="3841" max="3841" width="12.7109375" style="1" bestFit="1" customWidth="1"/>
    <col min="3842" max="3842" width="8.7109375" style="1" bestFit="1" customWidth="1"/>
    <col min="3843" max="3843" width="17.7109375" style="1" bestFit="1" customWidth="1"/>
    <col min="3844" max="3844" width="17.5703125" style="1" bestFit="1" customWidth="1"/>
    <col min="3845" max="3845" width="21" style="1" bestFit="1" customWidth="1"/>
    <col min="3846" max="3846" width="17.42578125" style="1" bestFit="1" customWidth="1"/>
    <col min="3847" max="3847" width="17.5703125" style="1" bestFit="1" customWidth="1"/>
    <col min="3848" max="3849" width="17.42578125" style="1" bestFit="1" customWidth="1"/>
    <col min="3850" max="3850" width="18.7109375" style="1" bestFit="1" customWidth="1"/>
    <col min="3851" max="3851" width="20.85546875" style="1" bestFit="1" customWidth="1"/>
    <col min="3852" max="3852" width="20.85546875" style="1" customWidth="1"/>
    <col min="3853" max="3854" width="17" style="1" bestFit="1" customWidth="1"/>
    <col min="3855" max="3855" width="20.5703125" style="1" bestFit="1" customWidth="1"/>
    <col min="3856" max="3856" width="21.140625" style="1" bestFit="1" customWidth="1"/>
    <col min="3857" max="3861" width="21.140625" style="1" customWidth="1"/>
    <col min="3862" max="3862" width="18.28515625" style="1" customWidth="1"/>
    <col min="3863" max="3863" width="18.85546875" style="1" bestFit="1" customWidth="1"/>
    <col min="3864" max="3866" width="20.5703125" style="1" bestFit="1" customWidth="1"/>
    <col min="3867" max="3867" width="15.5703125" style="1" bestFit="1" customWidth="1"/>
    <col min="3868" max="3868" width="19.7109375" style="1" customWidth="1"/>
    <col min="3869" max="3869" width="19.42578125" style="1" customWidth="1"/>
    <col min="3870" max="3870" width="17" style="1" bestFit="1" customWidth="1"/>
    <col min="3871" max="3871" width="9.5703125" style="1" bestFit="1" customWidth="1"/>
    <col min="3872" max="3872" width="11.140625" style="1" bestFit="1" customWidth="1"/>
    <col min="3873" max="3873" width="9.140625" style="1" customWidth="1"/>
    <col min="3874" max="3874" width="14.42578125" style="1" bestFit="1" customWidth="1"/>
    <col min="3875" max="4096" width="9.140625" style="1"/>
    <col min="4097" max="4097" width="12.7109375" style="1" bestFit="1" customWidth="1"/>
    <col min="4098" max="4098" width="8.7109375" style="1" bestFit="1" customWidth="1"/>
    <col min="4099" max="4099" width="17.7109375" style="1" bestFit="1" customWidth="1"/>
    <col min="4100" max="4100" width="17.5703125" style="1" bestFit="1" customWidth="1"/>
    <col min="4101" max="4101" width="21" style="1" bestFit="1" customWidth="1"/>
    <col min="4102" max="4102" width="17.42578125" style="1" bestFit="1" customWidth="1"/>
    <col min="4103" max="4103" width="17.5703125" style="1" bestFit="1" customWidth="1"/>
    <col min="4104" max="4105" width="17.42578125" style="1" bestFit="1" customWidth="1"/>
    <col min="4106" max="4106" width="18.7109375" style="1" bestFit="1" customWidth="1"/>
    <col min="4107" max="4107" width="20.85546875" style="1" bestFit="1" customWidth="1"/>
    <col min="4108" max="4108" width="20.85546875" style="1" customWidth="1"/>
    <col min="4109" max="4110" width="17" style="1" bestFit="1" customWidth="1"/>
    <col min="4111" max="4111" width="20.5703125" style="1" bestFit="1" customWidth="1"/>
    <col min="4112" max="4112" width="21.140625" style="1" bestFit="1" customWidth="1"/>
    <col min="4113" max="4117" width="21.140625" style="1" customWidth="1"/>
    <col min="4118" max="4118" width="18.28515625" style="1" customWidth="1"/>
    <col min="4119" max="4119" width="18.85546875" style="1" bestFit="1" customWidth="1"/>
    <col min="4120" max="4122" width="20.5703125" style="1" bestFit="1" customWidth="1"/>
    <col min="4123" max="4123" width="15.5703125" style="1" bestFit="1" customWidth="1"/>
    <col min="4124" max="4124" width="19.7109375" style="1" customWidth="1"/>
    <col min="4125" max="4125" width="19.42578125" style="1" customWidth="1"/>
    <col min="4126" max="4126" width="17" style="1" bestFit="1" customWidth="1"/>
    <col min="4127" max="4127" width="9.5703125" style="1" bestFit="1" customWidth="1"/>
    <col min="4128" max="4128" width="11.140625" style="1" bestFit="1" customWidth="1"/>
    <col min="4129" max="4129" width="9.140625" style="1" customWidth="1"/>
    <col min="4130" max="4130" width="14.42578125" style="1" bestFit="1" customWidth="1"/>
    <col min="4131" max="4352" width="9.140625" style="1"/>
    <col min="4353" max="4353" width="12.7109375" style="1" bestFit="1" customWidth="1"/>
    <col min="4354" max="4354" width="8.7109375" style="1" bestFit="1" customWidth="1"/>
    <col min="4355" max="4355" width="17.7109375" style="1" bestFit="1" customWidth="1"/>
    <col min="4356" max="4356" width="17.5703125" style="1" bestFit="1" customWidth="1"/>
    <col min="4357" max="4357" width="21" style="1" bestFit="1" customWidth="1"/>
    <col min="4358" max="4358" width="17.42578125" style="1" bestFit="1" customWidth="1"/>
    <col min="4359" max="4359" width="17.5703125" style="1" bestFit="1" customWidth="1"/>
    <col min="4360" max="4361" width="17.42578125" style="1" bestFit="1" customWidth="1"/>
    <col min="4362" max="4362" width="18.7109375" style="1" bestFit="1" customWidth="1"/>
    <col min="4363" max="4363" width="20.85546875" style="1" bestFit="1" customWidth="1"/>
    <col min="4364" max="4364" width="20.85546875" style="1" customWidth="1"/>
    <col min="4365" max="4366" width="17" style="1" bestFit="1" customWidth="1"/>
    <col min="4367" max="4367" width="20.5703125" style="1" bestFit="1" customWidth="1"/>
    <col min="4368" max="4368" width="21.140625" style="1" bestFit="1" customWidth="1"/>
    <col min="4369" max="4373" width="21.140625" style="1" customWidth="1"/>
    <col min="4374" max="4374" width="18.28515625" style="1" customWidth="1"/>
    <col min="4375" max="4375" width="18.85546875" style="1" bestFit="1" customWidth="1"/>
    <col min="4376" max="4378" width="20.5703125" style="1" bestFit="1" customWidth="1"/>
    <col min="4379" max="4379" width="15.5703125" style="1" bestFit="1" customWidth="1"/>
    <col min="4380" max="4380" width="19.7109375" style="1" customWidth="1"/>
    <col min="4381" max="4381" width="19.42578125" style="1" customWidth="1"/>
    <col min="4382" max="4382" width="17" style="1" bestFit="1" customWidth="1"/>
    <col min="4383" max="4383" width="9.5703125" style="1" bestFit="1" customWidth="1"/>
    <col min="4384" max="4384" width="11.140625" style="1" bestFit="1" customWidth="1"/>
    <col min="4385" max="4385" width="9.140625" style="1" customWidth="1"/>
    <col min="4386" max="4386" width="14.42578125" style="1" bestFit="1" customWidth="1"/>
    <col min="4387" max="4608" width="9.140625" style="1"/>
    <col min="4609" max="4609" width="12.7109375" style="1" bestFit="1" customWidth="1"/>
    <col min="4610" max="4610" width="8.7109375" style="1" bestFit="1" customWidth="1"/>
    <col min="4611" max="4611" width="17.7109375" style="1" bestFit="1" customWidth="1"/>
    <col min="4612" max="4612" width="17.5703125" style="1" bestFit="1" customWidth="1"/>
    <col min="4613" max="4613" width="21" style="1" bestFit="1" customWidth="1"/>
    <col min="4614" max="4614" width="17.42578125" style="1" bestFit="1" customWidth="1"/>
    <col min="4615" max="4615" width="17.5703125" style="1" bestFit="1" customWidth="1"/>
    <col min="4616" max="4617" width="17.42578125" style="1" bestFit="1" customWidth="1"/>
    <col min="4618" max="4618" width="18.7109375" style="1" bestFit="1" customWidth="1"/>
    <col min="4619" max="4619" width="20.85546875" style="1" bestFit="1" customWidth="1"/>
    <col min="4620" max="4620" width="20.85546875" style="1" customWidth="1"/>
    <col min="4621" max="4622" width="17" style="1" bestFit="1" customWidth="1"/>
    <col min="4623" max="4623" width="20.5703125" style="1" bestFit="1" customWidth="1"/>
    <col min="4624" max="4624" width="21.140625" style="1" bestFit="1" customWidth="1"/>
    <col min="4625" max="4629" width="21.140625" style="1" customWidth="1"/>
    <col min="4630" max="4630" width="18.28515625" style="1" customWidth="1"/>
    <col min="4631" max="4631" width="18.85546875" style="1" bestFit="1" customWidth="1"/>
    <col min="4632" max="4634" width="20.5703125" style="1" bestFit="1" customWidth="1"/>
    <col min="4635" max="4635" width="15.5703125" style="1" bestFit="1" customWidth="1"/>
    <col min="4636" max="4636" width="19.7109375" style="1" customWidth="1"/>
    <col min="4637" max="4637" width="19.42578125" style="1" customWidth="1"/>
    <col min="4638" max="4638" width="17" style="1" bestFit="1" customWidth="1"/>
    <col min="4639" max="4639" width="9.5703125" style="1" bestFit="1" customWidth="1"/>
    <col min="4640" max="4640" width="11.140625" style="1" bestFit="1" customWidth="1"/>
    <col min="4641" max="4641" width="9.140625" style="1" customWidth="1"/>
    <col min="4642" max="4642" width="14.42578125" style="1" bestFit="1" customWidth="1"/>
    <col min="4643" max="4864" width="9.140625" style="1"/>
    <col min="4865" max="4865" width="12.7109375" style="1" bestFit="1" customWidth="1"/>
    <col min="4866" max="4866" width="8.7109375" style="1" bestFit="1" customWidth="1"/>
    <col min="4867" max="4867" width="17.7109375" style="1" bestFit="1" customWidth="1"/>
    <col min="4868" max="4868" width="17.5703125" style="1" bestFit="1" customWidth="1"/>
    <col min="4869" max="4869" width="21" style="1" bestFit="1" customWidth="1"/>
    <col min="4870" max="4870" width="17.42578125" style="1" bestFit="1" customWidth="1"/>
    <col min="4871" max="4871" width="17.5703125" style="1" bestFit="1" customWidth="1"/>
    <col min="4872" max="4873" width="17.42578125" style="1" bestFit="1" customWidth="1"/>
    <col min="4874" max="4874" width="18.7109375" style="1" bestFit="1" customWidth="1"/>
    <col min="4875" max="4875" width="20.85546875" style="1" bestFit="1" customWidth="1"/>
    <col min="4876" max="4876" width="20.85546875" style="1" customWidth="1"/>
    <col min="4877" max="4878" width="17" style="1" bestFit="1" customWidth="1"/>
    <col min="4879" max="4879" width="20.5703125" style="1" bestFit="1" customWidth="1"/>
    <col min="4880" max="4880" width="21.140625" style="1" bestFit="1" customWidth="1"/>
    <col min="4881" max="4885" width="21.140625" style="1" customWidth="1"/>
    <col min="4886" max="4886" width="18.28515625" style="1" customWidth="1"/>
    <col min="4887" max="4887" width="18.85546875" style="1" bestFit="1" customWidth="1"/>
    <col min="4888" max="4890" width="20.5703125" style="1" bestFit="1" customWidth="1"/>
    <col min="4891" max="4891" width="15.5703125" style="1" bestFit="1" customWidth="1"/>
    <col min="4892" max="4892" width="19.7109375" style="1" customWidth="1"/>
    <col min="4893" max="4893" width="19.42578125" style="1" customWidth="1"/>
    <col min="4894" max="4894" width="17" style="1" bestFit="1" customWidth="1"/>
    <col min="4895" max="4895" width="9.5703125" style="1" bestFit="1" customWidth="1"/>
    <col min="4896" max="4896" width="11.140625" style="1" bestFit="1" customWidth="1"/>
    <col min="4897" max="4897" width="9.140625" style="1" customWidth="1"/>
    <col min="4898" max="4898" width="14.42578125" style="1" bestFit="1" customWidth="1"/>
    <col min="4899" max="5120" width="9.140625" style="1"/>
    <col min="5121" max="5121" width="12.7109375" style="1" bestFit="1" customWidth="1"/>
    <col min="5122" max="5122" width="8.7109375" style="1" bestFit="1" customWidth="1"/>
    <col min="5123" max="5123" width="17.7109375" style="1" bestFit="1" customWidth="1"/>
    <col min="5124" max="5124" width="17.5703125" style="1" bestFit="1" customWidth="1"/>
    <col min="5125" max="5125" width="21" style="1" bestFit="1" customWidth="1"/>
    <col min="5126" max="5126" width="17.42578125" style="1" bestFit="1" customWidth="1"/>
    <col min="5127" max="5127" width="17.5703125" style="1" bestFit="1" customWidth="1"/>
    <col min="5128" max="5129" width="17.42578125" style="1" bestFit="1" customWidth="1"/>
    <col min="5130" max="5130" width="18.7109375" style="1" bestFit="1" customWidth="1"/>
    <col min="5131" max="5131" width="20.85546875" style="1" bestFit="1" customWidth="1"/>
    <col min="5132" max="5132" width="20.85546875" style="1" customWidth="1"/>
    <col min="5133" max="5134" width="17" style="1" bestFit="1" customWidth="1"/>
    <col min="5135" max="5135" width="20.5703125" style="1" bestFit="1" customWidth="1"/>
    <col min="5136" max="5136" width="21.140625" style="1" bestFit="1" customWidth="1"/>
    <col min="5137" max="5141" width="21.140625" style="1" customWidth="1"/>
    <col min="5142" max="5142" width="18.28515625" style="1" customWidth="1"/>
    <col min="5143" max="5143" width="18.85546875" style="1" bestFit="1" customWidth="1"/>
    <col min="5144" max="5146" width="20.5703125" style="1" bestFit="1" customWidth="1"/>
    <col min="5147" max="5147" width="15.5703125" style="1" bestFit="1" customWidth="1"/>
    <col min="5148" max="5148" width="19.7109375" style="1" customWidth="1"/>
    <col min="5149" max="5149" width="19.42578125" style="1" customWidth="1"/>
    <col min="5150" max="5150" width="17" style="1" bestFit="1" customWidth="1"/>
    <col min="5151" max="5151" width="9.5703125" style="1" bestFit="1" customWidth="1"/>
    <col min="5152" max="5152" width="11.140625" style="1" bestFit="1" customWidth="1"/>
    <col min="5153" max="5153" width="9.140625" style="1" customWidth="1"/>
    <col min="5154" max="5154" width="14.42578125" style="1" bestFit="1" customWidth="1"/>
    <col min="5155" max="5376" width="9.140625" style="1"/>
    <col min="5377" max="5377" width="12.7109375" style="1" bestFit="1" customWidth="1"/>
    <col min="5378" max="5378" width="8.7109375" style="1" bestFit="1" customWidth="1"/>
    <col min="5379" max="5379" width="17.7109375" style="1" bestFit="1" customWidth="1"/>
    <col min="5380" max="5380" width="17.5703125" style="1" bestFit="1" customWidth="1"/>
    <col min="5381" max="5381" width="21" style="1" bestFit="1" customWidth="1"/>
    <col min="5382" max="5382" width="17.42578125" style="1" bestFit="1" customWidth="1"/>
    <col min="5383" max="5383" width="17.5703125" style="1" bestFit="1" customWidth="1"/>
    <col min="5384" max="5385" width="17.42578125" style="1" bestFit="1" customWidth="1"/>
    <col min="5386" max="5386" width="18.7109375" style="1" bestFit="1" customWidth="1"/>
    <col min="5387" max="5387" width="20.85546875" style="1" bestFit="1" customWidth="1"/>
    <col min="5388" max="5388" width="20.85546875" style="1" customWidth="1"/>
    <col min="5389" max="5390" width="17" style="1" bestFit="1" customWidth="1"/>
    <col min="5391" max="5391" width="20.5703125" style="1" bestFit="1" customWidth="1"/>
    <col min="5392" max="5392" width="21.140625" style="1" bestFit="1" customWidth="1"/>
    <col min="5393" max="5397" width="21.140625" style="1" customWidth="1"/>
    <col min="5398" max="5398" width="18.28515625" style="1" customWidth="1"/>
    <col min="5399" max="5399" width="18.85546875" style="1" bestFit="1" customWidth="1"/>
    <col min="5400" max="5402" width="20.5703125" style="1" bestFit="1" customWidth="1"/>
    <col min="5403" max="5403" width="15.5703125" style="1" bestFit="1" customWidth="1"/>
    <col min="5404" max="5404" width="19.7109375" style="1" customWidth="1"/>
    <col min="5405" max="5405" width="19.42578125" style="1" customWidth="1"/>
    <col min="5406" max="5406" width="17" style="1" bestFit="1" customWidth="1"/>
    <col min="5407" max="5407" width="9.5703125" style="1" bestFit="1" customWidth="1"/>
    <col min="5408" max="5408" width="11.140625" style="1" bestFit="1" customWidth="1"/>
    <col min="5409" max="5409" width="9.140625" style="1" customWidth="1"/>
    <col min="5410" max="5410" width="14.42578125" style="1" bestFit="1" customWidth="1"/>
    <col min="5411" max="5632" width="9.140625" style="1"/>
    <col min="5633" max="5633" width="12.7109375" style="1" bestFit="1" customWidth="1"/>
    <col min="5634" max="5634" width="8.7109375" style="1" bestFit="1" customWidth="1"/>
    <col min="5635" max="5635" width="17.7109375" style="1" bestFit="1" customWidth="1"/>
    <col min="5636" max="5636" width="17.5703125" style="1" bestFit="1" customWidth="1"/>
    <col min="5637" max="5637" width="21" style="1" bestFit="1" customWidth="1"/>
    <col min="5638" max="5638" width="17.42578125" style="1" bestFit="1" customWidth="1"/>
    <col min="5639" max="5639" width="17.5703125" style="1" bestFit="1" customWidth="1"/>
    <col min="5640" max="5641" width="17.42578125" style="1" bestFit="1" customWidth="1"/>
    <col min="5642" max="5642" width="18.7109375" style="1" bestFit="1" customWidth="1"/>
    <col min="5643" max="5643" width="20.85546875" style="1" bestFit="1" customWidth="1"/>
    <col min="5644" max="5644" width="20.85546875" style="1" customWidth="1"/>
    <col min="5645" max="5646" width="17" style="1" bestFit="1" customWidth="1"/>
    <col min="5647" max="5647" width="20.5703125" style="1" bestFit="1" customWidth="1"/>
    <col min="5648" max="5648" width="21.140625" style="1" bestFit="1" customWidth="1"/>
    <col min="5649" max="5653" width="21.140625" style="1" customWidth="1"/>
    <col min="5654" max="5654" width="18.28515625" style="1" customWidth="1"/>
    <col min="5655" max="5655" width="18.85546875" style="1" bestFit="1" customWidth="1"/>
    <col min="5656" max="5658" width="20.5703125" style="1" bestFit="1" customWidth="1"/>
    <col min="5659" max="5659" width="15.5703125" style="1" bestFit="1" customWidth="1"/>
    <col min="5660" max="5660" width="19.7109375" style="1" customWidth="1"/>
    <col min="5661" max="5661" width="19.42578125" style="1" customWidth="1"/>
    <col min="5662" max="5662" width="17" style="1" bestFit="1" customWidth="1"/>
    <col min="5663" max="5663" width="9.5703125" style="1" bestFit="1" customWidth="1"/>
    <col min="5664" max="5664" width="11.140625" style="1" bestFit="1" customWidth="1"/>
    <col min="5665" max="5665" width="9.140625" style="1" customWidth="1"/>
    <col min="5666" max="5666" width="14.42578125" style="1" bestFit="1" customWidth="1"/>
    <col min="5667" max="5888" width="9.140625" style="1"/>
    <col min="5889" max="5889" width="12.7109375" style="1" bestFit="1" customWidth="1"/>
    <col min="5890" max="5890" width="8.7109375" style="1" bestFit="1" customWidth="1"/>
    <col min="5891" max="5891" width="17.7109375" style="1" bestFit="1" customWidth="1"/>
    <col min="5892" max="5892" width="17.5703125" style="1" bestFit="1" customWidth="1"/>
    <col min="5893" max="5893" width="21" style="1" bestFit="1" customWidth="1"/>
    <col min="5894" max="5894" width="17.42578125" style="1" bestFit="1" customWidth="1"/>
    <col min="5895" max="5895" width="17.5703125" style="1" bestFit="1" customWidth="1"/>
    <col min="5896" max="5897" width="17.42578125" style="1" bestFit="1" customWidth="1"/>
    <col min="5898" max="5898" width="18.7109375" style="1" bestFit="1" customWidth="1"/>
    <col min="5899" max="5899" width="20.85546875" style="1" bestFit="1" customWidth="1"/>
    <col min="5900" max="5900" width="20.85546875" style="1" customWidth="1"/>
    <col min="5901" max="5902" width="17" style="1" bestFit="1" customWidth="1"/>
    <col min="5903" max="5903" width="20.5703125" style="1" bestFit="1" customWidth="1"/>
    <col min="5904" max="5904" width="21.140625" style="1" bestFit="1" customWidth="1"/>
    <col min="5905" max="5909" width="21.140625" style="1" customWidth="1"/>
    <col min="5910" max="5910" width="18.28515625" style="1" customWidth="1"/>
    <col min="5911" max="5911" width="18.85546875" style="1" bestFit="1" customWidth="1"/>
    <col min="5912" max="5914" width="20.5703125" style="1" bestFit="1" customWidth="1"/>
    <col min="5915" max="5915" width="15.5703125" style="1" bestFit="1" customWidth="1"/>
    <col min="5916" max="5916" width="19.7109375" style="1" customWidth="1"/>
    <col min="5917" max="5917" width="19.42578125" style="1" customWidth="1"/>
    <col min="5918" max="5918" width="17" style="1" bestFit="1" customWidth="1"/>
    <col min="5919" max="5919" width="9.5703125" style="1" bestFit="1" customWidth="1"/>
    <col min="5920" max="5920" width="11.140625" style="1" bestFit="1" customWidth="1"/>
    <col min="5921" max="5921" width="9.140625" style="1" customWidth="1"/>
    <col min="5922" max="5922" width="14.42578125" style="1" bestFit="1" customWidth="1"/>
    <col min="5923" max="6144" width="9.140625" style="1"/>
    <col min="6145" max="6145" width="12.7109375" style="1" bestFit="1" customWidth="1"/>
    <col min="6146" max="6146" width="8.7109375" style="1" bestFit="1" customWidth="1"/>
    <col min="6147" max="6147" width="17.7109375" style="1" bestFit="1" customWidth="1"/>
    <col min="6148" max="6148" width="17.5703125" style="1" bestFit="1" customWidth="1"/>
    <col min="6149" max="6149" width="21" style="1" bestFit="1" customWidth="1"/>
    <col min="6150" max="6150" width="17.42578125" style="1" bestFit="1" customWidth="1"/>
    <col min="6151" max="6151" width="17.5703125" style="1" bestFit="1" customWidth="1"/>
    <col min="6152" max="6153" width="17.42578125" style="1" bestFit="1" customWidth="1"/>
    <col min="6154" max="6154" width="18.7109375" style="1" bestFit="1" customWidth="1"/>
    <col min="6155" max="6155" width="20.85546875" style="1" bestFit="1" customWidth="1"/>
    <col min="6156" max="6156" width="20.85546875" style="1" customWidth="1"/>
    <col min="6157" max="6158" width="17" style="1" bestFit="1" customWidth="1"/>
    <col min="6159" max="6159" width="20.5703125" style="1" bestFit="1" customWidth="1"/>
    <col min="6160" max="6160" width="21.140625" style="1" bestFit="1" customWidth="1"/>
    <col min="6161" max="6165" width="21.140625" style="1" customWidth="1"/>
    <col min="6166" max="6166" width="18.28515625" style="1" customWidth="1"/>
    <col min="6167" max="6167" width="18.85546875" style="1" bestFit="1" customWidth="1"/>
    <col min="6168" max="6170" width="20.5703125" style="1" bestFit="1" customWidth="1"/>
    <col min="6171" max="6171" width="15.5703125" style="1" bestFit="1" customWidth="1"/>
    <col min="6172" max="6172" width="19.7109375" style="1" customWidth="1"/>
    <col min="6173" max="6173" width="19.42578125" style="1" customWidth="1"/>
    <col min="6174" max="6174" width="17" style="1" bestFit="1" customWidth="1"/>
    <col min="6175" max="6175" width="9.5703125" style="1" bestFit="1" customWidth="1"/>
    <col min="6176" max="6176" width="11.140625" style="1" bestFit="1" customWidth="1"/>
    <col min="6177" max="6177" width="9.140625" style="1" customWidth="1"/>
    <col min="6178" max="6178" width="14.42578125" style="1" bestFit="1" customWidth="1"/>
    <col min="6179" max="6400" width="9.140625" style="1"/>
    <col min="6401" max="6401" width="12.7109375" style="1" bestFit="1" customWidth="1"/>
    <col min="6402" max="6402" width="8.7109375" style="1" bestFit="1" customWidth="1"/>
    <col min="6403" max="6403" width="17.7109375" style="1" bestFit="1" customWidth="1"/>
    <col min="6404" max="6404" width="17.5703125" style="1" bestFit="1" customWidth="1"/>
    <col min="6405" max="6405" width="21" style="1" bestFit="1" customWidth="1"/>
    <col min="6406" max="6406" width="17.42578125" style="1" bestFit="1" customWidth="1"/>
    <col min="6407" max="6407" width="17.5703125" style="1" bestFit="1" customWidth="1"/>
    <col min="6408" max="6409" width="17.42578125" style="1" bestFit="1" customWidth="1"/>
    <col min="6410" max="6410" width="18.7109375" style="1" bestFit="1" customWidth="1"/>
    <col min="6411" max="6411" width="20.85546875" style="1" bestFit="1" customWidth="1"/>
    <col min="6412" max="6412" width="20.85546875" style="1" customWidth="1"/>
    <col min="6413" max="6414" width="17" style="1" bestFit="1" customWidth="1"/>
    <col min="6415" max="6415" width="20.5703125" style="1" bestFit="1" customWidth="1"/>
    <col min="6416" max="6416" width="21.140625" style="1" bestFit="1" customWidth="1"/>
    <col min="6417" max="6421" width="21.140625" style="1" customWidth="1"/>
    <col min="6422" max="6422" width="18.28515625" style="1" customWidth="1"/>
    <col min="6423" max="6423" width="18.85546875" style="1" bestFit="1" customWidth="1"/>
    <col min="6424" max="6426" width="20.5703125" style="1" bestFit="1" customWidth="1"/>
    <col min="6427" max="6427" width="15.5703125" style="1" bestFit="1" customWidth="1"/>
    <col min="6428" max="6428" width="19.7109375" style="1" customWidth="1"/>
    <col min="6429" max="6429" width="19.42578125" style="1" customWidth="1"/>
    <col min="6430" max="6430" width="17" style="1" bestFit="1" customWidth="1"/>
    <col min="6431" max="6431" width="9.5703125" style="1" bestFit="1" customWidth="1"/>
    <col min="6432" max="6432" width="11.140625" style="1" bestFit="1" customWidth="1"/>
    <col min="6433" max="6433" width="9.140625" style="1" customWidth="1"/>
    <col min="6434" max="6434" width="14.42578125" style="1" bestFit="1" customWidth="1"/>
    <col min="6435" max="6656" width="9.140625" style="1"/>
    <col min="6657" max="6657" width="12.7109375" style="1" bestFit="1" customWidth="1"/>
    <col min="6658" max="6658" width="8.7109375" style="1" bestFit="1" customWidth="1"/>
    <col min="6659" max="6659" width="17.7109375" style="1" bestFit="1" customWidth="1"/>
    <col min="6660" max="6660" width="17.5703125" style="1" bestFit="1" customWidth="1"/>
    <col min="6661" max="6661" width="21" style="1" bestFit="1" customWidth="1"/>
    <col min="6662" max="6662" width="17.42578125" style="1" bestFit="1" customWidth="1"/>
    <col min="6663" max="6663" width="17.5703125" style="1" bestFit="1" customWidth="1"/>
    <col min="6664" max="6665" width="17.42578125" style="1" bestFit="1" customWidth="1"/>
    <col min="6666" max="6666" width="18.7109375" style="1" bestFit="1" customWidth="1"/>
    <col min="6667" max="6667" width="20.85546875" style="1" bestFit="1" customWidth="1"/>
    <col min="6668" max="6668" width="20.85546875" style="1" customWidth="1"/>
    <col min="6669" max="6670" width="17" style="1" bestFit="1" customWidth="1"/>
    <col min="6671" max="6671" width="20.5703125" style="1" bestFit="1" customWidth="1"/>
    <col min="6672" max="6672" width="21.140625" style="1" bestFit="1" customWidth="1"/>
    <col min="6673" max="6677" width="21.140625" style="1" customWidth="1"/>
    <col min="6678" max="6678" width="18.28515625" style="1" customWidth="1"/>
    <col min="6679" max="6679" width="18.85546875" style="1" bestFit="1" customWidth="1"/>
    <col min="6680" max="6682" width="20.5703125" style="1" bestFit="1" customWidth="1"/>
    <col min="6683" max="6683" width="15.5703125" style="1" bestFit="1" customWidth="1"/>
    <col min="6684" max="6684" width="19.7109375" style="1" customWidth="1"/>
    <col min="6685" max="6685" width="19.42578125" style="1" customWidth="1"/>
    <col min="6686" max="6686" width="17" style="1" bestFit="1" customWidth="1"/>
    <col min="6687" max="6687" width="9.5703125" style="1" bestFit="1" customWidth="1"/>
    <col min="6688" max="6688" width="11.140625" style="1" bestFit="1" customWidth="1"/>
    <col min="6689" max="6689" width="9.140625" style="1" customWidth="1"/>
    <col min="6690" max="6690" width="14.42578125" style="1" bestFit="1" customWidth="1"/>
    <col min="6691" max="6912" width="9.140625" style="1"/>
    <col min="6913" max="6913" width="12.7109375" style="1" bestFit="1" customWidth="1"/>
    <col min="6914" max="6914" width="8.7109375" style="1" bestFit="1" customWidth="1"/>
    <col min="6915" max="6915" width="17.7109375" style="1" bestFit="1" customWidth="1"/>
    <col min="6916" max="6916" width="17.5703125" style="1" bestFit="1" customWidth="1"/>
    <col min="6917" max="6917" width="21" style="1" bestFit="1" customWidth="1"/>
    <col min="6918" max="6918" width="17.42578125" style="1" bestFit="1" customWidth="1"/>
    <col min="6919" max="6919" width="17.5703125" style="1" bestFit="1" customWidth="1"/>
    <col min="6920" max="6921" width="17.42578125" style="1" bestFit="1" customWidth="1"/>
    <col min="6922" max="6922" width="18.7109375" style="1" bestFit="1" customWidth="1"/>
    <col min="6923" max="6923" width="20.85546875" style="1" bestFit="1" customWidth="1"/>
    <col min="6924" max="6924" width="20.85546875" style="1" customWidth="1"/>
    <col min="6925" max="6926" width="17" style="1" bestFit="1" customWidth="1"/>
    <col min="6927" max="6927" width="20.5703125" style="1" bestFit="1" customWidth="1"/>
    <col min="6928" max="6928" width="21.140625" style="1" bestFit="1" customWidth="1"/>
    <col min="6929" max="6933" width="21.140625" style="1" customWidth="1"/>
    <col min="6934" max="6934" width="18.28515625" style="1" customWidth="1"/>
    <col min="6935" max="6935" width="18.85546875" style="1" bestFit="1" customWidth="1"/>
    <col min="6936" max="6938" width="20.5703125" style="1" bestFit="1" customWidth="1"/>
    <col min="6939" max="6939" width="15.5703125" style="1" bestFit="1" customWidth="1"/>
    <col min="6940" max="6940" width="19.7109375" style="1" customWidth="1"/>
    <col min="6941" max="6941" width="19.42578125" style="1" customWidth="1"/>
    <col min="6942" max="6942" width="17" style="1" bestFit="1" customWidth="1"/>
    <col min="6943" max="6943" width="9.5703125" style="1" bestFit="1" customWidth="1"/>
    <col min="6944" max="6944" width="11.140625" style="1" bestFit="1" customWidth="1"/>
    <col min="6945" max="6945" width="9.140625" style="1" customWidth="1"/>
    <col min="6946" max="6946" width="14.42578125" style="1" bestFit="1" customWidth="1"/>
    <col min="6947" max="7168" width="9.140625" style="1"/>
    <col min="7169" max="7169" width="12.7109375" style="1" bestFit="1" customWidth="1"/>
    <col min="7170" max="7170" width="8.7109375" style="1" bestFit="1" customWidth="1"/>
    <col min="7171" max="7171" width="17.7109375" style="1" bestFit="1" customWidth="1"/>
    <col min="7172" max="7172" width="17.5703125" style="1" bestFit="1" customWidth="1"/>
    <col min="7173" max="7173" width="21" style="1" bestFit="1" customWidth="1"/>
    <col min="7174" max="7174" width="17.42578125" style="1" bestFit="1" customWidth="1"/>
    <col min="7175" max="7175" width="17.5703125" style="1" bestFit="1" customWidth="1"/>
    <col min="7176" max="7177" width="17.42578125" style="1" bestFit="1" customWidth="1"/>
    <col min="7178" max="7178" width="18.7109375" style="1" bestFit="1" customWidth="1"/>
    <col min="7179" max="7179" width="20.85546875" style="1" bestFit="1" customWidth="1"/>
    <col min="7180" max="7180" width="20.85546875" style="1" customWidth="1"/>
    <col min="7181" max="7182" width="17" style="1" bestFit="1" customWidth="1"/>
    <col min="7183" max="7183" width="20.5703125" style="1" bestFit="1" customWidth="1"/>
    <col min="7184" max="7184" width="21.140625" style="1" bestFit="1" customWidth="1"/>
    <col min="7185" max="7189" width="21.140625" style="1" customWidth="1"/>
    <col min="7190" max="7190" width="18.28515625" style="1" customWidth="1"/>
    <col min="7191" max="7191" width="18.85546875" style="1" bestFit="1" customWidth="1"/>
    <col min="7192" max="7194" width="20.5703125" style="1" bestFit="1" customWidth="1"/>
    <col min="7195" max="7195" width="15.5703125" style="1" bestFit="1" customWidth="1"/>
    <col min="7196" max="7196" width="19.7109375" style="1" customWidth="1"/>
    <col min="7197" max="7197" width="19.42578125" style="1" customWidth="1"/>
    <col min="7198" max="7198" width="17" style="1" bestFit="1" customWidth="1"/>
    <col min="7199" max="7199" width="9.5703125" style="1" bestFit="1" customWidth="1"/>
    <col min="7200" max="7200" width="11.140625" style="1" bestFit="1" customWidth="1"/>
    <col min="7201" max="7201" width="9.140625" style="1" customWidth="1"/>
    <col min="7202" max="7202" width="14.42578125" style="1" bestFit="1" customWidth="1"/>
    <col min="7203" max="7424" width="9.140625" style="1"/>
    <col min="7425" max="7425" width="12.7109375" style="1" bestFit="1" customWidth="1"/>
    <col min="7426" max="7426" width="8.7109375" style="1" bestFit="1" customWidth="1"/>
    <col min="7427" max="7427" width="17.7109375" style="1" bestFit="1" customWidth="1"/>
    <col min="7428" max="7428" width="17.5703125" style="1" bestFit="1" customWidth="1"/>
    <col min="7429" max="7429" width="21" style="1" bestFit="1" customWidth="1"/>
    <col min="7430" max="7430" width="17.42578125" style="1" bestFit="1" customWidth="1"/>
    <col min="7431" max="7431" width="17.5703125" style="1" bestFit="1" customWidth="1"/>
    <col min="7432" max="7433" width="17.42578125" style="1" bestFit="1" customWidth="1"/>
    <col min="7434" max="7434" width="18.7109375" style="1" bestFit="1" customWidth="1"/>
    <col min="7435" max="7435" width="20.85546875" style="1" bestFit="1" customWidth="1"/>
    <col min="7436" max="7436" width="20.85546875" style="1" customWidth="1"/>
    <col min="7437" max="7438" width="17" style="1" bestFit="1" customWidth="1"/>
    <col min="7439" max="7439" width="20.5703125" style="1" bestFit="1" customWidth="1"/>
    <col min="7440" max="7440" width="21.140625" style="1" bestFit="1" customWidth="1"/>
    <col min="7441" max="7445" width="21.140625" style="1" customWidth="1"/>
    <col min="7446" max="7446" width="18.28515625" style="1" customWidth="1"/>
    <col min="7447" max="7447" width="18.85546875" style="1" bestFit="1" customWidth="1"/>
    <col min="7448" max="7450" width="20.5703125" style="1" bestFit="1" customWidth="1"/>
    <col min="7451" max="7451" width="15.5703125" style="1" bestFit="1" customWidth="1"/>
    <col min="7452" max="7452" width="19.7109375" style="1" customWidth="1"/>
    <col min="7453" max="7453" width="19.42578125" style="1" customWidth="1"/>
    <col min="7454" max="7454" width="17" style="1" bestFit="1" customWidth="1"/>
    <col min="7455" max="7455" width="9.5703125" style="1" bestFit="1" customWidth="1"/>
    <col min="7456" max="7456" width="11.140625" style="1" bestFit="1" customWidth="1"/>
    <col min="7457" max="7457" width="9.140625" style="1" customWidth="1"/>
    <col min="7458" max="7458" width="14.42578125" style="1" bestFit="1" customWidth="1"/>
    <col min="7459" max="7680" width="9.140625" style="1"/>
    <col min="7681" max="7681" width="12.7109375" style="1" bestFit="1" customWidth="1"/>
    <col min="7682" max="7682" width="8.7109375" style="1" bestFit="1" customWidth="1"/>
    <col min="7683" max="7683" width="17.7109375" style="1" bestFit="1" customWidth="1"/>
    <col min="7684" max="7684" width="17.5703125" style="1" bestFit="1" customWidth="1"/>
    <col min="7685" max="7685" width="21" style="1" bestFit="1" customWidth="1"/>
    <col min="7686" max="7686" width="17.42578125" style="1" bestFit="1" customWidth="1"/>
    <col min="7687" max="7687" width="17.5703125" style="1" bestFit="1" customWidth="1"/>
    <col min="7688" max="7689" width="17.42578125" style="1" bestFit="1" customWidth="1"/>
    <col min="7690" max="7690" width="18.7109375" style="1" bestFit="1" customWidth="1"/>
    <col min="7691" max="7691" width="20.85546875" style="1" bestFit="1" customWidth="1"/>
    <col min="7692" max="7692" width="20.85546875" style="1" customWidth="1"/>
    <col min="7693" max="7694" width="17" style="1" bestFit="1" customWidth="1"/>
    <col min="7695" max="7695" width="20.5703125" style="1" bestFit="1" customWidth="1"/>
    <col min="7696" max="7696" width="21.140625" style="1" bestFit="1" customWidth="1"/>
    <col min="7697" max="7701" width="21.140625" style="1" customWidth="1"/>
    <col min="7702" max="7702" width="18.28515625" style="1" customWidth="1"/>
    <col min="7703" max="7703" width="18.85546875" style="1" bestFit="1" customWidth="1"/>
    <col min="7704" max="7706" width="20.5703125" style="1" bestFit="1" customWidth="1"/>
    <col min="7707" max="7707" width="15.5703125" style="1" bestFit="1" customWidth="1"/>
    <col min="7708" max="7708" width="19.7109375" style="1" customWidth="1"/>
    <col min="7709" max="7709" width="19.42578125" style="1" customWidth="1"/>
    <col min="7710" max="7710" width="17" style="1" bestFit="1" customWidth="1"/>
    <col min="7711" max="7711" width="9.5703125" style="1" bestFit="1" customWidth="1"/>
    <col min="7712" max="7712" width="11.140625" style="1" bestFit="1" customWidth="1"/>
    <col min="7713" max="7713" width="9.140625" style="1" customWidth="1"/>
    <col min="7714" max="7714" width="14.42578125" style="1" bestFit="1" customWidth="1"/>
    <col min="7715" max="7936" width="9.140625" style="1"/>
    <col min="7937" max="7937" width="12.7109375" style="1" bestFit="1" customWidth="1"/>
    <col min="7938" max="7938" width="8.7109375" style="1" bestFit="1" customWidth="1"/>
    <col min="7939" max="7939" width="17.7109375" style="1" bestFit="1" customWidth="1"/>
    <col min="7940" max="7940" width="17.5703125" style="1" bestFit="1" customWidth="1"/>
    <col min="7941" max="7941" width="21" style="1" bestFit="1" customWidth="1"/>
    <col min="7942" max="7942" width="17.42578125" style="1" bestFit="1" customWidth="1"/>
    <col min="7943" max="7943" width="17.5703125" style="1" bestFit="1" customWidth="1"/>
    <col min="7944" max="7945" width="17.42578125" style="1" bestFit="1" customWidth="1"/>
    <col min="7946" max="7946" width="18.7109375" style="1" bestFit="1" customWidth="1"/>
    <col min="7947" max="7947" width="20.85546875" style="1" bestFit="1" customWidth="1"/>
    <col min="7948" max="7948" width="20.85546875" style="1" customWidth="1"/>
    <col min="7949" max="7950" width="17" style="1" bestFit="1" customWidth="1"/>
    <col min="7951" max="7951" width="20.5703125" style="1" bestFit="1" customWidth="1"/>
    <col min="7952" max="7952" width="21.140625" style="1" bestFit="1" customWidth="1"/>
    <col min="7953" max="7957" width="21.140625" style="1" customWidth="1"/>
    <col min="7958" max="7958" width="18.28515625" style="1" customWidth="1"/>
    <col min="7959" max="7959" width="18.85546875" style="1" bestFit="1" customWidth="1"/>
    <col min="7960" max="7962" width="20.5703125" style="1" bestFit="1" customWidth="1"/>
    <col min="7963" max="7963" width="15.5703125" style="1" bestFit="1" customWidth="1"/>
    <col min="7964" max="7964" width="19.7109375" style="1" customWidth="1"/>
    <col min="7965" max="7965" width="19.42578125" style="1" customWidth="1"/>
    <col min="7966" max="7966" width="17" style="1" bestFit="1" customWidth="1"/>
    <col min="7967" max="7967" width="9.5703125" style="1" bestFit="1" customWidth="1"/>
    <col min="7968" max="7968" width="11.140625" style="1" bestFit="1" customWidth="1"/>
    <col min="7969" max="7969" width="9.140625" style="1" customWidth="1"/>
    <col min="7970" max="7970" width="14.42578125" style="1" bestFit="1" customWidth="1"/>
    <col min="7971" max="8192" width="9.140625" style="1"/>
    <col min="8193" max="8193" width="12.7109375" style="1" bestFit="1" customWidth="1"/>
    <col min="8194" max="8194" width="8.7109375" style="1" bestFit="1" customWidth="1"/>
    <col min="8195" max="8195" width="17.7109375" style="1" bestFit="1" customWidth="1"/>
    <col min="8196" max="8196" width="17.5703125" style="1" bestFit="1" customWidth="1"/>
    <col min="8197" max="8197" width="21" style="1" bestFit="1" customWidth="1"/>
    <col min="8198" max="8198" width="17.42578125" style="1" bestFit="1" customWidth="1"/>
    <col min="8199" max="8199" width="17.5703125" style="1" bestFit="1" customWidth="1"/>
    <col min="8200" max="8201" width="17.42578125" style="1" bestFit="1" customWidth="1"/>
    <col min="8202" max="8202" width="18.7109375" style="1" bestFit="1" customWidth="1"/>
    <col min="8203" max="8203" width="20.85546875" style="1" bestFit="1" customWidth="1"/>
    <col min="8204" max="8204" width="20.85546875" style="1" customWidth="1"/>
    <col min="8205" max="8206" width="17" style="1" bestFit="1" customWidth="1"/>
    <col min="8207" max="8207" width="20.5703125" style="1" bestFit="1" customWidth="1"/>
    <col min="8208" max="8208" width="21.140625" style="1" bestFit="1" customWidth="1"/>
    <col min="8209" max="8213" width="21.140625" style="1" customWidth="1"/>
    <col min="8214" max="8214" width="18.28515625" style="1" customWidth="1"/>
    <col min="8215" max="8215" width="18.85546875" style="1" bestFit="1" customWidth="1"/>
    <col min="8216" max="8218" width="20.5703125" style="1" bestFit="1" customWidth="1"/>
    <col min="8219" max="8219" width="15.5703125" style="1" bestFit="1" customWidth="1"/>
    <col min="8220" max="8220" width="19.7109375" style="1" customWidth="1"/>
    <col min="8221" max="8221" width="19.42578125" style="1" customWidth="1"/>
    <col min="8222" max="8222" width="17" style="1" bestFit="1" customWidth="1"/>
    <col min="8223" max="8223" width="9.5703125" style="1" bestFit="1" customWidth="1"/>
    <col min="8224" max="8224" width="11.140625" style="1" bestFit="1" customWidth="1"/>
    <col min="8225" max="8225" width="9.140625" style="1" customWidth="1"/>
    <col min="8226" max="8226" width="14.42578125" style="1" bestFit="1" customWidth="1"/>
    <col min="8227" max="8448" width="9.140625" style="1"/>
    <col min="8449" max="8449" width="12.7109375" style="1" bestFit="1" customWidth="1"/>
    <col min="8450" max="8450" width="8.7109375" style="1" bestFit="1" customWidth="1"/>
    <col min="8451" max="8451" width="17.7109375" style="1" bestFit="1" customWidth="1"/>
    <col min="8452" max="8452" width="17.5703125" style="1" bestFit="1" customWidth="1"/>
    <col min="8453" max="8453" width="21" style="1" bestFit="1" customWidth="1"/>
    <col min="8454" max="8454" width="17.42578125" style="1" bestFit="1" customWidth="1"/>
    <col min="8455" max="8455" width="17.5703125" style="1" bestFit="1" customWidth="1"/>
    <col min="8456" max="8457" width="17.42578125" style="1" bestFit="1" customWidth="1"/>
    <col min="8458" max="8458" width="18.7109375" style="1" bestFit="1" customWidth="1"/>
    <col min="8459" max="8459" width="20.85546875" style="1" bestFit="1" customWidth="1"/>
    <col min="8460" max="8460" width="20.85546875" style="1" customWidth="1"/>
    <col min="8461" max="8462" width="17" style="1" bestFit="1" customWidth="1"/>
    <col min="8463" max="8463" width="20.5703125" style="1" bestFit="1" customWidth="1"/>
    <col min="8464" max="8464" width="21.140625" style="1" bestFit="1" customWidth="1"/>
    <col min="8465" max="8469" width="21.140625" style="1" customWidth="1"/>
    <col min="8470" max="8470" width="18.28515625" style="1" customWidth="1"/>
    <col min="8471" max="8471" width="18.85546875" style="1" bestFit="1" customWidth="1"/>
    <col min="8472" max="8474" width="20.5703125" style="1" bestFit="1" customWidth="1"/>
    <col min="8475" max="8475" width="15.5703125" style="1" bestFit="1" customWidth="1"/>
    <col min="8476" max="8476" width="19.7109375" style="1" customWidth="1"/>
    <col min="8477" max="8477" width="19.42578125" style="1" customWidth="1"/>
    <col min="8478" max="8478" width="17" style="1" bestFit="1" customWidth="1"/>
    <col min="8479" max="8479" width="9.5703125" style="1" bestFit="1" customWidth="1"/>
    <col min="8480" max="8480" width="11.140625" style="1" bestFit="1" customWidth="1"/>
    <col min="8481" max="8481" width="9.140625" style="1" customWidth="1"/>
    <col min="8482" max="8482" width="14.42578125" style="1" bestFit="1" customWidth="1"/>
    <col min="8483" max="8704" width="9.140625" style="1"/>
    <col min="8705" max="8705" width="12.7109375" style="1" bestFit="1" customWidth="1"/>
    <col min="8706" max="8706" width="8.7109375" style="1" bestFit="1" customWidth="1"/>
    <col min="8707" max="8707" width="17.7109375" style="1" bestFit="1" customWidth="1"/>
    <col min="8708" max="8708" width="17.5703125" style="1" bestFit="1" customWidth="1"/>
    <col min="8709" max="8709" width="21" style="1" bestFit="1" customWidth="1"/>
    <col min="8710" max="8710" width="17.42578125" style="1" bestFit="1" customWidth="1"/>
    <col min="8711" max="8711" width="17.5703125" style="1" bestFit="1" customWidth="1"/>
    <col min="8712" max="8713" width="17.42578125" style="1" bestFit="1" customWidth="1"/>
    <col min="8714" max="8714" width="18.7109375" style="1" bestFit="1" customWidth="1"/>
    <col min="8715" max="8715" width="20.85546875" style="1" bestFit="1" customWidth="1"/>
    <col min="8716" max="8716" width="20.85546875" style="1" customWidth="1"/>
    <col min="8717" max="8718" width="17" style="1" bestFit="1" customWidth="1"/>
    <col min="8719" max="8719" width="20.5703125" style="1" bestFit="1" customWidth="1"/>
    <col min="8720" max="8720" width="21.140625" style="1" bestFit="1" customWidth="1"/>
    <col min="8721" max="8725" width="21.140625" style="1" customWidth="1"/>
    <col min="8726" max="8726" width="18.28515625" style="1" customWidth="1"/>
    <col min="8727" max="8727" width="18.85546875" style="1" bestFit="1" customWidth="1"/>
    <col min="8728" max="8730" width="20.5703125" style="1" bestFit="1" customWidth="1"/>
    <col min="8731" max="8731" width="15.5703125" style="1" bestFit="1" customWidth="1"/>
    <col min="8732" max="8732" width="19.7109375" style="1" customWidth="1"/>
    <col min="8733" max="8733" width="19.42578125" style="1" customWidth="1"/>
    <col min="8734" max="8734" width="17" style="1" bestFit="1" customWidth="1"/>
    <col min="8735" max="8735" width="9.5703125" style="1" bestFit="1" customWidth="1"/>
    <col min="8736" max="8736" width="11.140625" style="1" bestFit="1" customWidth="1"/>
    <col min="8737" max="8737" width="9.140625" style="1" customWidth="1"/>
    <col min="8738" max="8738" width="14.42578125" style="1" bestFit="1" customWidth="1"/>
    <col min="8739" max="8960" width="9.140625" style="1"/>
    <col min="8961" max="8961" width="12.7109375" style="1" bestFit="1" customWidth="1"/>
    <col min="8962" max="8962" width="8.7109375" style="1" bestFit="1" customWidth="1"/>
    <col min="8963" max="8963" width="17.7109375" style="1" bestFit="1" customWidth="1"/>
    <col min="8964" max="8964" width="17.5703125" style="1" bestFit="1" customWidth="1"/>
    <col min="8965" max="8965" width="21" style="1" bestFit="1" customWidth="1"/>
    <col min="8966" max="8966" width="17.42578125" style="1" bestFit="1" customWidth="1"/>
    <col min="8967" max="8967" width="17.5703125" style="1" bestFit="1" customWidth="1"/>
    <col min="8968" max="8969" width="17.42578125" style="1" bestFit="1" customWidth="1"/>
    <col min="8970" max="8970" width="18.7109375" style="1" bestFit="1" customWidth="1"/>
    <col min="8971" max="8971" width="20.85546875" style="1" bestFit="1" customWidth="1"/>
    <col min="8972" max="8972" width="20.85546875" style="1" customWidth="1"/>
    <col min="8973" max="8974" width="17" style="1" bestFit="1" customWidth="1"/>
    <col min="8975" max="8975" width="20.5703125" style="1" bestFit="1" customWidth="1"/>
    <col min="8976" max="8976" width="21.140625" style="1" bestFit="1" customWidth="1"/>
    <col min="8977" max="8981" width="21.140625" style="1" customWidth="1"/>
    <col min="8982" max="8982" width="18.28515625" style="1" customWidth="1"/>
    <col min="8983" max="8983" width="18.85546875" style="1" bestFit="1" customWidth="1"/>
    <col min="8984" max="8986" width="20.5703125" style="1" bestFit="1" customWidth="1"/>
    <col min="8987" max="8987" width="15.5703125" style="1" bestFit="1" customWidth="1"/>
    <col min="8988" max="8988" width="19.7109375" style="1" customWidth="1"/>
    <col min="8989" max="8989" width="19.42578125" style="1" customWidth="1"/>
    <col min="8990" max="8990" width="17" style="1" bestFit="1" customWidth="1"/>
    <col min="8991" max="8991" width="9.5703125" style="1" bestFit="1" customWidth="1"/>
    <col min="8992" max="8992" width="11.140625" style="1" bestFit="1" customWidth="1"/>
    <col min="8993" max="8993" width="9.140625" style="1" customWidth="1"/>
    <col min="8994" max="8994" width="14.42578125" style="1" bestFit="1" customWidth="1"/>
    <col min="8995" max="9216" width="9.140625" style="1"/>
    <col min="9217" max="9217" width="12.7109375" style="1" bestFit="1" customWidth="1"/>
    <col min="9218" max="9218" width="8.7109375" style="1" bestFit="1" customWidth="1"/>
    <col min="9219" max="9219" width="17.7109375" style="1" bestFit="1" customWidth="1"/>
    <col min="9220" max="9220" width="17.5703125" style="1" bestFit="1" customWidth="1"/>
    <col min="9221" max="9221" width="21" style="1" bestFit="1" customWidth="1"/>
    <col min="9222" max="9222" width="17.42578125" style="1" bestFit="1" customWidth="1"/>
    <col min="9223" max="9223" width="17.5703125" style="1" bestFit="1" customWidth="1"/>
    <col min="9224" max="9225" width="17.42578125" style="1" bestFit="1" customWidth="1"/>
    <col min="9226" max="9226" width="18.7109375" style="1" bestFit="1" customWidth="1"/>
    <col min="9227" max="9227" width="20.85546875" style="1" bestFit="1" customWidth="1"/>
    <col min="9228" max="9228" width="20.85546875" style="1" customWidth="1"/>
    <col min="9229" max="9230" width="17" style="1" bestFit="1" customWidth="1"/>
    <col min="9231" max="9231" width="20.5703125" style="1" bestFit="1" customWidth="1"/>
    <col min="9232" max="9232" width="21.140625" style="1" bestFit="1" customWidth="1"/>
    <col min="9233" max="9237" width="21.140625" style="1" customWidth="1"/>
    <col min="9238" max="9238" width="18.28515625" style="1" customWidth="1"/>
    <col min="9239" max="9239" width="18.85546875" style="1" bestFit="1" customWidth="1"/>
    <col min="9240" max="9242" width="20.5703125" style="1" bestFit="1" customWidth="1"/>
    <col min="9243" max="9243" width="15.5703125" style="1" bestFit="1" customWidth="1"/>
    <col min="9244" max="9244" width="19.7109375" style="1" customWidth="1"/>
    <col min="9245" max="9245" width="19.42578125" style="1" customWidth="1"/>
    <col min="9246" max="9246" width="17" style="1" bestFit="1" customWidth="1"/>
    <col min="9247" max="9247" width="9.5703125" style="1" bestFit="1" customWidth="1"/>
    <col min="9248" max="9248" width="11.140625" style="1" bestFit="1" customWidth="1"/>
    <col min="9249" max="9249" width="9.140625" style="1" customWidth="1"/>
    <col min="9250" max="9250" width="14.42578125" style="1" bestFit="1" customWidth="1"/>
    <col min="9251" max="9472" width="9.140625" style="1"/>
    <col min="9473" max="9473" width="12.7109375" style="1" bestFit="1" customWidth="1"/>
    <col min="9474" max="9474" width="8.7109375" style="1" bestFit="1" customWidth="1"/>
    <col min="9475" max="9475" width="17.7109375" style="1" bestFit="1" customWidth="1"/>
    <col min="9476" max="9476" width="17.5703125" style="1" bestFit="1" customWidth="1"/>
    <col min="9477" max="9477" width="21" style="1" bestFit="1" customWidth="1"/>
    <col min="9478" max="9478" width="17.42578125" style="1" bestFit="1" customWidth="1"/>
    <col min="9479" max="9479" width="17.5703125" style="1" bestFit="1" customWidth="1"/>
    <col min="9480" max="9481" width="17.42578125" style="1" bestFit="1" customWidth="1"/>
    <col min="9482" max="9482" width="18.7109375" style="1" bestFit="1" customWidth="1"/>
    <col min="9483" max="9483" width="20.85546875" style="1" bestFit="1" customWidth="1"/>
    <col min="9484" max="9484" width="20.85546875" style="1" customWidth="1"/>
    <col min="9485" max="9486" width="17" style="1" bestFit="1" customWidth="1"/>
    <col min="9487" max="9487" width="20.5703125" style="1" bestFit="1" customWidth="1"/>
    <col min="9488" max="9488" width="21.140625" style="1" bestFit="1" customWidth="1"/>
    <col min="9489" max="9493" width="21.140625" style="1" customWidth="1"/>
    <col min="9494" max="9494" width="18.28515625" style="1" customWidth="1"/>
    <col min="9495" max="9495" width="18.85546875" style="1" bestFit="1" customWidth="1"/>
    <col min="9496" max="9498" width="20.5703125" style="1" bestFit="1" customWidth="1"/>
    <col min="9499" max="9499" width="15.5703125" style="1" bestFit="1" customWidth="1"/>
    <col min="9500" max="9500" width="19.7109375" style="1" customWidth="1"/>
    <col min="9501" max="9501" width="19.42578125" style="1" customWidth="1"/>
    <col min="9502" max="9502" width="17" style="1" bestFit="1" customWidth="1"/>
    <col min="9503" max="9503" width="9.5703125" style="1" bestFit="1" customWidth="1"/>
    <col min="9504" max="9504" width="11.140625" style="1" bestFit="1" customWidth="1"/>
    <col min="9505" max="9505" width="9.140625" style="1" customWidth="1"/>
    <col min="9506" max="9506" width="14.42578125" style="1" bestFit="1" customWidth="1"/>
    <col min="9507" max="9728" width="9.140625" style="1"/>
    <col min="9729" max="9729" width="12.7109375" style="1" bestFit="1" customWidth="1"/>
    <col min="9730" max="9730" width="8.7109375" style="1" bestFit="1" customWidth="1"/>
    <col min="9731" max="9731" width="17.7109375" style="1" bestFit="1" customWidth="1"/>
    <col min="9732" max="9732" width="17.5703125" style="1" bestFit="1" customWidth="1"/>
    <col min="9733" max="9733" width="21" style="1" bestFit="1" customWidth="1"/>
    <col min="9734" max="9734" width="17.42578125" style="1" bestFit="1" customWidth="1"/>
    <col min="9735" max="9735" width="17.5703125" style="1" bestFit="1" customWidth="1"/>
    <col min="9736" max="9737" width="17.42578125" style="1" bestFit="1" customWidth="1"/>
    <col min="9738" max="9738" width="18.7109375" style="1" bestFit="1" customWidth="1"/>
    <col min="9739" max="9739" width="20.85546875" style="1" bestFit="1" customWidth="1"/>
    <col min="9740" max="9740" width="20.85546875" style="1" customWidth="1"/>
    <col min="9741" max="9742" width="17" style="1" bestFit="1" customWidth="1"/>
    <col min="9743" max="9743" width="20.5703125" style="1" bestFit="1" customWidth="1"/>
    <col min="9744" max="9744" width="21.140625" style="1" bestFit="1" customWidth="1"/>
    <col min="9745" max="9749" width="21.140625" style="1" customWidth="1"/>
    <col min="9750" max="9750" width="18.28515625" style="1" customWidth="1"/>
    <col min="9751" max="9751" width="18.85546875" style="1" bestFit="1" customWidth="1"/>
    <col min="9752" max="9754" width="20.5703125" style="1" bestFit="1" customWidth="1"/>
    <col min="9755" max="9755" width="15.5703125" style="1" bestFit="1" customWidth="1"/>
    <col min="9756" max="9756" width="19.7109375" style="1" customWidth="1"/>
    <col min="9757" max="9757" width="19.42578125" style="1" customWidth="1"/>
    <col min="9758" max="9758" width="17" style="1" bestFit="1" customWidth="1"/>
    <col min="9759" max="9759" width="9.5703125" style="1" bestFit="1" customWidth="1"/>
    <col min="9760" max="9760" width="11.140625" style="1" bestFit="1" customWidth="1"/>
    <col min="9761" max="9761" width="9.140625" style="1" customWidth="1"/>
    <col min="9762" max="9762" width="14.42578125" style="1" bestFit="1" customWidth="1"/>
    <col min="9763" max="9984" width="9.140625" style="1"/>
    <col min="9985" max="9985" width="12.7109375" style="1" bestFit="1" customWidth="1"/>
    <col min="9986" max="9986" width="8.7109375" style="1" bestFit="1" customWidth="1"/>
    <col min="9987" max="9987" width="17.7109375" style="1" bestFit="1" customWidth="1"/>
    <col min="9988" max="9988" width="17.5703125" style="1" bestFit="1" customWidth="1"/>
    <col min="9989" max="9989" width="21" style="1" bestFit="1" customWidth="1"/>
    <col min="9990" max="9990" width="17.42578125" style="1" bestFit="1" customWidth="1"/>
    <col min="9991" max="9991" width="17.5703125" style="1" bestFit="1" customWidth="1"/>
    <col min="9992" max="9993" width="17.42578125" style="1" bestFit="1" customWidth="1"/>
    <col min="9994" max="9994" width="18.7109375" style="1" bestFit="1" customWidth="1"/>
    <col min="9995" max="9995" width="20.85546875" style="1" bestFit="1" customWidth="1"/>
    <col min="9996" max="9996" width="20.85546875" style="1" customWidth="1"/>
    <col min="9997" max="9998" width="17" style="1" bestFit="1" customWidth="1"/>
    <col min="9999" max="9999" width="20.5703125" style="1" bestFit="1" customWidth="1"/>
    <col min="10000" max="10000" width="21.140625" style="1" bestFit="1" customWidth="1"/>
    <col min="10001" max="10005" width="21.140625" style="1" customWidth="1"/>
    <col min="10006" max="10006" width="18.28515625" style="1" customWidth="1"/>
    <col min="10007" max="10007" width="18.85546875" style="1" bestFit="1" customWidth="1"/>
    <col min="10008" max="10010" width="20.5703125" style="1" bestFit="1" customWidth="1"/>
    <col min="10011" max="10011" width="15.5703125" style="1" bestFit="1" customWidth="1"/>
    <col min="10012" max="10012" width="19.7109375" style="1" customWidth="1"/>
    <col min="10013" max="10013" width="19.42578125" style="1" customWidth="1"/>
    <col min="10014" max="10014" width="17" style="1" bestFit="1" customWidth="1"/>
    <col min="10015" max="10015" width="9.5703125" style="1" bestFit="1" customWidth="1"/>
    <col min="10016" max="10016" width="11.140625" style="1" bestFit="1" customWidth="1"/>
    <col min="10017" max="10017" width="9.140625" style="1" customWidth="1"/>
    <col min="10018" max="10018" width="14.42578125" style="1" bestFit="1" customWidth="1"/>
    <col min="10019" max="10240" width="9.140625" style="1"/>
    <col min="10241" max="10241" width="12.7109375" style="1" bestFit="1" customWidth="1"/>
    <col min="10242" max="10242" width="8.7109375" style="1" bestFit="1" customWidth="1"/>
    <col min="10243" max="10243" width="17.7109375" style="1" bestFit="1" customWidth="1"/>
    <col min="10244" max="10244" width="17.5703125" style="1" bestFit="1" customWidth="1"/>
    <col min="10245" max="10245" width="21" style="1" bestFit="1" customWidth="1"/>
    <col min="10246" max="10246" width="17.42578125" style="1" bestFit="1" customWidth="1"/>
    <col min="10247" max="10247" width="17.5703125" style="1" bestFit="1" customWidth="1"/>
    <col min="10248" max="10249" width="17.42578125" style="1" bestFit="1" customWidth="1"/>
    <col min="10250" max="10250" width="18.7109375" style="1" bestFit="1" customWidth="1"/>
    <col min="10251" max="10251" width="20.85546875" style="1" bestFit="1" customWidth="1"/>
    <col min="10252" max="10252" width="20.85546875" style="1" customWidth="1"/>
    <col min="10253" max="10254" width="17" style="1" bestFit="1" customWidth="1"/>
    <col min="10255" max="10255" width="20.5703125" style="1" bestFit="1" customWidth="1"/>
    <col min="10256" max="10256" width="21.140625" style="1" bestFit="1" customWidth="1"/>
    <col min="10257" max="10261" width="21.140625" style="1" customWidth="1"/>
    <col min="10262" max="10262" width="18.28515625" style="1" customWidth="1"/>
    <col min="10263" max="10263" width="18.85546875" style="1" bestFit="1" customWidth="1"/>
    <col min="10264" max="10266" width="20.5703125" style="1" bestFit="1" customWidth="1"/>
    <col min="10267" max="10267" width="15.5703125" style="1" bestFit="1" customWidth="1"/>
    <col min="10268" max="10268" width="19.7109375" style="1" customWidth="1"/>
    <col min="10269" max="10269" width="19.42578125" style="1" customWidth="1"/>
    <col min="10270" max="10270" width="17" style="1" bestFit="1" customWidth="1"/>
    <col min="10271" max="10271" width="9.5703125" style="1" bestFit="1" customWidth="1"/>
    <col min="10272" max="10272" width="11.140625" style="1" bestFit="1" customWidth="1"/>
    <col min="10273" max="10273" width="9.140625" style="1" customWidth="1"/>
    <col min="10274" max="10274" width="14.42578125" style="1" bestFit="1" customWidth="1"/>
    <col min="10275" max="10496" width="9.140625" style="1"/>
    <col min="10497" max="10497" width="12.7109375" style="1" bestFit="1" customWidth="1"/>
    <col min="10498" max="10498" width="8.7109375" style="1" bestFit="1" customWidth="1"/>
    <col min="10499" max="10499" width="17.7109375" style="1" bestFit="1" customWidth="1"/>
    <col min="10500" max="10500" width="17.5703125" style="1" bestFit="1" customWidth="1"/>
    <col min="10501" max="10501" width="21" style="1" bestFit="1" customWidth="1"/>
    <col min="10502" max="10502" width="17.42578125" style="1" bestFit="1" customWidth="1"/>
    <col min="10503" max="10503" width="17.5703125" style="1" bestFit="1" customWidth="1"/>
    <col min="10504" max="10505" width="17.42578125" style="1" bestFit="1" customWidth="1"/>
    <col min="10506" max="10506" width="18.7109375" style="1" bestFit="1" customWidth="1"/>
    <col min="10507" max="10507" width="20.85546875" style="1" bestFit="1" customWidth="1"/>
    <col min="10508" max="10508" width="20.85546875" style="1" customWidth="1"/>
    <col min="10509" max="10510" width="17" style="1" bestFit="1" customWidth="1"/>
    <col min="10511" max="10511" width="20.5703125" style="1" bestFit="1" customWidth="1"/>
    <col min="10512" max="10512" width="21.140625" style="1" bestFit="1" customWidth="1"/>
    <col min="10513" max="10517" width="21.140625" style="1" customWidth="1"/>
    <col min="10518" max="10518" width="18.28515625" style="1" customWidth="1"/>
    <col min="10519" max="10519" width="18.85546875" style="1" bestFit="1" customWidth="1"/>
    <col min="10520" max="10522" width="20.5703125" style="1" bestFit="1" customWidth="1"/>
    <col min="10523" max="10523" width="15.5703125" style="1" bestFit="1" customWidth="1"/>
    <col min="10524" max="10524" width="19.7109375" style="1" customWidth="1"/>
    <col min="10525" max="10525" width="19.42578125" style="1" customWidth="1"/>
    <col min="10526" max="10526" width="17" style="1" bestFit="1" customWidth="1"/>
    <col min="10527" max="10527" width="9.5703125" style="1" bestFit="1" customWidth="1"/>
    <col min="10528" max="10528" width="11.140625" style="1" bestFit="1" customWidth="1"/>
    <col min="10529" max="10529" width="9.140625" style="1" customWidth="1"/>
    <col min="10530" max="10530" width="14.42578125" style="1" bestFit="1" customWidth="1"/>
    <col min="10531" max="10752" width="9.140625" style="1"/>
    <col min="10753" max="10753" width="12.7109375" style="1" bestFit="1" customWidth="1"/>
    <col min="10754" max="10754" width="8.7109375" style="1" bestFit="1" customWidth="1"/>
    <col min="10755" max="10755" width="17.7109375" style="1" bestFit="1" customWidth="1"/>
    <col min="10756" max="10756" width="17.5703125" style="1" bestFit="1" customWidth="1"/>
    <col min="10757" max="10757" width="21" style="1" bestFit="1" customWidth="1"/>
    <col min="10758" max="10758" width="17.42578125" style="1" bestFit="1" customWidth="1"/>
    <col min="10759" max="10759" width="17.5703125" style="1" bestFit="1" customWidth="1"/>
    <col min="10760" max="10761" width="17.42578125" style="1" bestFit="1" customWidth="1"/>
    <col min="10762" max="10762" width="18.7109375" style="1" bestFit="1" customWidth="1"/>
    <col min="10763" max="10763" width="20.85546875" style="1" bestFit="1" customWidth="1"/>
    <col min="10764" max="10764" width="20.85546875" style="1" customWidth="1"/>
    <col min="10765" max="10766" width="17" style="1" bestFit="1" customWidth="1"/>
    <col min="10767" max="10767" width="20.5703125" style="1" bestFit="1" customWidth="1"/>
    <col min="10768" max="10768" width="21.140625" style="1" bestFit="1" customWidth="1"/>
    <col min="10769" max="10773" width="21.140625" style="1" customWidth="1"/>
    <col min="10774" max="10774" width="18.28515625" style="1" customWidth="1"/>
    <col min="10775" max="10775" width="18.85546875" style="1" bestFit="1" customWidth="1"/>
    <col min="10776" max="10778" width="20.5703125" style="1" bestFit="1" customWidth="1"/>
    <col min="10779" max="10779" width="15.5703125" style="1" bestFit="1" customWidth="1"/>
    <col min="10780" max="10780" width="19.7109375" style="1" customWidth="1"/>
    <col min="10781" max="10781" width="19.42578125" style="1" customWidth="1"/>
    <col min="10782" max="10782" width="17" style="1" bestFit="1" customWidth="1"/>
    <col min="10783" max="10783" width="9.5703125" style="1" bestFit="1" customWidth="1"/>
    <col min="10784" max="10784" width="11.140625" style="1" bestFit="1" customWidth="1"/>
    <col min="10785" max="10785" width="9.140625" style="1" customWidth="1"/>
    <col min="10786" max="10786" width="14.42578125" style="1" bestFit="1" customWidth="1"/>
    <col min="10787" max="11008" width="9.140625" style="1"/>
    <col min="11009" max="11009" width="12.7109375" style="1" bestFit="1" customWidth="1"/>
    <col min="11010" max="11010" width="8.7109375" style="1" bestFit="1" customWidth="1"/>
    <col min="11011" max="11011" width="17.7109375" style="1" bestFit="1" customWidth="1"/>
    <col min="11012" max="11012" width="17.5703125" style="1" bestFit="1" customWidth="1"/>
    <col min="11013" max="11013" width="21" style="1" bestFit="1" customWidth="1"/>
    <col min="11014" max="11014" width="17.42578125" style="1" bestFit="1" customWidth="1"/>
    <col min="11015" max="11015" width="17.5703125" style="1" bestFit="1" customWidth="1"/>
    <col min="11016" max="11017" width="17.42578125" style="1" bestFit="1" customWidth="1"/>
    <col min="11018" max="11018" width="18.7109375" style="1" bestFit="1" customWidth="1"/>
    <col min="11019" max="11019" width="20.85546875" style="1" bestFit="1" customWidth="1"/>
    <col min="11020" max="11020" width="20.85546875" style="1" customWidth="1"/>
    <col min="11021" max="11022" width="17" style="1" bestFit="1" customWidth="1"/>
    <col min="11023" max="11023" width="20.5703125" style="1" bestFit="1" customWidth="1"/>
    <col min="11024" max="11024" width="21.140625" style="1" bestFit="1" customWidth="1"/>
    <col min="11025" max="11029" width="21.140625" style="1" customWidth="1"/>
    <col min="11030" max="11030" width="18.28515625" style="1" customWidth="1"/>
    <col min="11031" max="11031" width="18.85546875" style="1" bestFit="1" customWidth="1"/>
    <col min="11032" max="11034" width="20.5703125" style="1" bestFit="1" customWidth="1"/>
    <col min="11035" max="11035" width="15.5703125" style="1" bestFit="1" customWidth="1"/>
    <col min="11036" max="11036" width="19.7109375" style="1" customWidth="1"/>
    <col min="11037" max="11037" width="19.42578125" style="1" customWidth="1"/>
    <col min="11038" max="11038" width="17" style="1" bestFit="1" customWidth="1"/>
    <col min="11039" max="11039" width="9.5703125" style="1" bestFit="1" customWidth="1"/>
    <col min="11040" max="11040" width="11.140625" style="1" bestFit="1" customWidth="1"/>
    <col min="11041" max="11041" width="9.140625" style="1" customWidth="1"/>
    <col min="11042" max="11042" width="14.42578125" style="1" bestFit="1" customWidth="1"/>
    <col min="11043" max="11264" width="9.140625" style="1"/>
    <col min="11265" max="11265" width="12.7109375" style="1" bestFit="1" customWidth="1"/>
    <col min="11266" max="11266" width="8.7109375" style="1" bestFit="1" customWidth="1"/>
    <col min="11267" max="11267" width="17.7109375" style="1" bestFit="1" customWidth="1"/>
    <col min="11268" max="11268" width="17.5703125" style="1" bestFit="1" customWidth="1"/>
    <col min="11269" max="11269" width="21" style="1" bestFit="1" customWidth="1"/>
    <col min="11270" max="11270" width="17.42578125" style="1" bestFit="1" customWidth="1"/>
    <col min="11271" max="11271" width="17.5703125" style="1" bestFit="1" customWidth="1"/>
    <col min="11272" max="11273" width="17.42578125" style="1" bestFit="1" customWidth="1"/>
    <col min="11274" max="11274" width="18.7109375" style="1" bestFit="1" customWidth="1"/>
    <col min="11275" max="11275" width="20.85546875" style="1" bestFit="1" customWidth="1"/>
    <col min="11276" max="11276" width="20.85546875" style="1" customWidth="1"/>
    <col min="11277" max="11278" width="17" style="1" bestFit="1" customWidth="1"/>
    <col min="11279" max="11279" width="20.5703125" style="1" bestFit="1" customWidth="1"/>
    <col min="11280" max="11280" width="21.140625" style="1" bestFit="1" customWidth="1"/>
    <col min="11281" max="11285" width="21.140625" style="1" customWidth="1"/>
    <col min="11286" max="11286" width="18.28515625" style="1" customWidth="1"/>
    <col min="11287" max="11287" width="18.85546875" style="1" bestFit="1" customWidth="1"/>
    <col min="11288" max="11290" width="20.5703125" style="1" bestFit="1" customWidth="1"/>
    <col min="11291" max="11291" width="15.5703125" style="1" bestFit="1" customWidth="1"/>
    <col min="11292" max="11292" width="19.7109375" style="1" customWidth="1"/>
    <col min="11293" max="11293" width="19.42578125" style="1" customWidth="1"/>
    <col min="11294" max="11294" width="17" style="1" bestFit="1" customWidth="1"/>
    <col min="11295" max="11295" width="9.5703125" style="1" bestFit="1" customWidth="1"/>
    <col min="11296" max="11296" width="11.140625" style="1" bestFit="1" customWidth="1"/>
    <col min="11297" max="11297" width="9.140625" style="1" customWidth="1"/>
    <col min="11298" max="11298" width="14.42578125" style="1" bestFit="1" customWidth="1"/>
    <col min="11299" max="11520" width="9.140625" style="1"/>
    <col min="11521" max="11521" width="12.7109375" style="1" bestFit="1" customWidth="1"/>
    <col min="11522" max="11522" width="8.7109375" style="1" bestFit="1" customWidth="1"/>
    <col min="11523" max="11523" width="17.7109375" style="1" bestFit="1" customWidth="1"/>
    <col min="11524" max="11524" width="17.5703125" style="1" bestFit="1" customWidth="1"/>
    <col min="11525" max="11525" width="21" style="1" bestFit="1" customWidth="1"/>
    <col min="11526" max="11526" width="17.42578125" style="1" bestFit="1" customWidth="1"/>
    <col min="11527" max="11527" width="17.5703125" style="1" bestFit="1" customWidth="1"/>
    <col min="11528" max="11529" width="17.42578125" style="1" bestFit="1" customWidth="1"/>
    <col min="11530" max="11530" width="18.7109375" style="1" bestFit="1" customWidth="1"/>
    <col min="11531" max="11531" width="20.85546875" style="1" bestFit="1" customWidth="1"/>
    <col min="11532" max="11532" width="20.85546875" style="1" customWidth="1"/>
    <col min="11533" max="11534" width="17" style="1" bestFit="1" customWidth="1"/>
    <col min="11535" max="11535" width="20.5703125" style="1" bestFit="1" customWidth="1"/>
    <col min="11536" max="11536" width="21.140625" style="1" bestFit="1" customWidth="1"/>
    <col min="11537" max="11541" width="21.140625" style="1" customWidth="1"/>
    <col min="11542" max="11542" width="18.28515625" style="1" customWidth="1"/>
    <col min="11543" max="11543" width="18.85546875" style="1" bestFit="1" customWidth="1"/>
    <col min="11544" max="11546" width="20.5703125" style="1" bestFit="1" customWidth="1"/>
    <col min="11547" max="11547" width="15.5703125" style="1" bestFit="1" customWidth="1"/>
    <col min="11548" max="11548" width="19.7109375" style="1" customWidth="1"/>
    <col min="11549" max="11549" width="19.42578125" style="1" customWidth="1"/>
    <col min="11550" max="11550" width="17" style="1" bestFit="1" customWidth="1"/>
    <col min="11551" max="11551" width="9.5703125" style="1" bestFit="1" customWidth="1"/>
    <col min="11552" max="11552" width="11.140625" style="1" bestFit="1" customWidth="1"/>
    <col min="11553" max="11553" width="9.140625" style="1" customWidth="1"/>
    <col min="11554" max="11554" width="14.42578125" style="1" bestFit="1" customWidth="1"/>
    <col min="11555" max="11776" width="9.140625" style="1"/>
    <col min="11777" max="11777" width="12.7109375" style="1" bestFit="1" customWidth="1"/>
    <col min="11778" max="11778" width="8.7109375" style="1" bestFit="1" customWidth="1"/>
    <col min="11779" max="11779" width="17.7109375" style="1" bestFit="1" customWidth="1"/>
    <col min="11780" max="11780" width="17.5703125" style="1" bestFit="1" customWidth="1"/>
    <col min="11781" max="11781" width="21" style="1" bestFit="1" customWidth="1"/>
    <col min="11782" max="11782" width="17.42578125" style="1" bestFit="1" customWidth="1"/>
    <col min="11783" max="11783" width="17.5703125" style="1" bestFit="1" customWidth="1"/>
    <col min="11784" max="11785" width="17.42578125" style="1" bestFit="1" customWidth="1"/>
    <col min="11786" max="11786" width="18.7109375" style="1" bestFit="1" customWidth="1"/>
    <col min="11787" max="11787" width="20.85546875" style="1" bestFit="1" customWidth="1"/>
    <col min="11788" max="11788" width="20.85546875" style="1" customWidth="1"/>
    <col min="11789" max="11790" width="17" style="1" bestFit="1" customWidth="1"/>
    <col min="11791" max="11791" width="20.5703125" style="1" bestFit="1" customWidth="1"/>
    <col min="11792" max="11792" width="21.140625" style="1" bestFit="1" customWidth="1"/>
    <col min="11793" max="11797" width="21.140625" style="1" customWidth="1"/>
    <col min="11798" max="11798" width="18.28515625" style="1" customWidth="1"/>
    <col min="11799" max="11799" width="18.85546875" style="1" bestFit="1" customWidth="1"/>
    <col min="11800" max="11802" width="20.5703125" style="1" bestFit="1" customWidth="1"/>
    <col min="11803" max="11803" width="15.5703125" style="1" bestFit="1" customWidth="1"/>
    <col min="11804" max="11804" width="19.7109375" style="1" customWidth="1"/>
    <col min="11805" max="11805" width="19.42578125" style="1" customWidth="1"/>
    <col min="11806" max="11806" width="17" style="1" bestFit="1" customWidth="1"/>
    <col min="11807" max="11807" width="9.5703125" style="1" bestFit="1" customWidth="1"/>
    <col min="11808" max="11808" width="11.140625" style="1" bestFit="1" customWidth="1"/>
    <col min="11809" max="11809" width="9.140625" style="1" customWidth="1"/>
    <col min="11810" max="11810" width="14.42578125" style="1" bestFit="1" customWidth="1"/>
    <col min="11811" max="12032" width="9.140625" style="1"/>
    <col min="12033" max="12033" width="12.7109375" style="1" bestFit="1" customWidth="1"/>
    <col min="12034" max="12034" width="8.7109375" style="1" bestFit="1" customWidth="1"/>
    <col min="12035" max="12035" width="17.7109375" style="1" bestFit="1" customWidth="1"/>
    <col min="12036" max="12036" width="17.5703125" style="1" bestFit="1" customWidth="1"/>
    <col min="12037" max="12037" width="21" style="1" bestFit="1" customWidth="1"/>
    <col min="12038" max="12038" width="17.42578125" style="1" bestFit="1" customWidth="1"/>
    <col min="12039" max="12039" width="17.5703125" style="1" bestFit="1" customWidth="1"/>
    <col min="12040" max="12041" width="17.42578125" style="1" bestFit="1" customWidth="1"/>
    <col min="12042" max="12042" width="18.7109375" style="1" bestFit="1" customWidth="1"/>
    <col min="12043" max="12043" width="20.85546875" style="1" bestFit="1" customWidth="1"/>
    <col min="12044" max="12044" width="20.85546875" style="1" customWidth="1"/>
    <col min="12045" max="12046" width="17" style="1" bestFit="1" customWidth="1"/>
    <col min="12047" max="12047" width="20.5703125" style="1" bestFit="1" customWidth="1"/>
    <col min="12048" max="12048" width="21.140625" style="1" bestFit="1" customWidth="1"/>
    <col min="12049" max="12053" width="21.140625" style="1" customWidth="1"/>
    <col min="12054" max="12054" width="18.28515625" style="1" customWidth="1"/>
    <col min="12055" max="12055" width="18.85546875" style="1" bestFit="1" customWidth="1"/>
    <col min="12056" max="12058" width="20.5703125" style="1" bestFit="1" customWidth="1"/>
    <col min="12059" max="12059" width="15.5703125" style="1" bestFit="1" customWidth="1"/>
    <col min="12060" max="12060" width="19.7109375" style="1" customWidth="1"/>
    <col min="12061" max="12061" width="19.42578125" style="1" customWidth="1"/>
    <col min="12062" max="12062" width="17" style="1" bestFit="1" customWidth="1"/>
    <col min="12063" max="12063" width="9.5703125" style="1" bestFit="1" customWidth="1"/>
    <col min="12064" max="12064" width="11.140625" style="1" bestFit="1" customWidth="1"/>
    <col min="12065" max="12065" width="9.140625" style="1" customWidth="1"/>
    <col min="12066" max="12066" width="14.42578125" style="1" bestFit="1" customWidth="1"/>
    <col min="12067" max="12288" width="9.140625" style="1"/>
    <col min="12289" max="12289" width="12.7109375" style="1" bestFit="1" customWidth="1"/>
    <col min="12290" max="12290" width="8.7109375" style="1" bestFit="1" customWidth="1"/>
    <col min="12291" max="12291" width="17.7109375" style="1" bestFit="1" customWidth="1"/>
    <col min="12292" max="12292" width="17.5703125" style="1" bestFit="1" customWidth="1"/>
    <col min="12293" max="12293" width="21" style="1" bestFit="1" customWidth="1"/>
    <col min="12294" max="12294" width="17.42578125" style="1" bestFit="1" customWidth="1"/>
    <col min="12295" max="12295" width="17.5703125" style="1" bestFit="1" customWidth="1"/>
    <col min="12296" max="12297" width="17.42578125" style="1" bestFit="1" customWidth="1"/>
    <col min="12298" max="12298" width="18.7109375" style="1" bestFit="1" customWidth="1"/>
    <col min="12299" max="12299" width="20.85546875" style="1" bestFit="1" customWidth="1"/>
    <col min="12300" max="12300" width="20.85546875" style="1" customWidth="1"/>
    <col min="12301" max="12302" width="17" style="1" bestFit="1" customWidth="1"/>
    <col min="12303" max="12303" width="20.5703125" style="1" bestFit="1" customWidth="1"/>
    <col min="12304" max="12304" width="21.140625" style="1" bestFit="1" customWidth="1"/>
    <col min="12305" max="12309" width="21.140625" style="1" customWidth="1"/>
    <col min="12310" max="12310" width="18.28515625" style="1" customWidth="1"/>
    <col min="12311" max="12311" width="18.85546875" style="1" bestFit="1" customWidth="1"/>
    <col min="12312" max="12314" width="20.5703125" style="1" bestFit="1" customWidth="1"/>
    <col min="12315" max="12315" width="15.5703125" style="1" bestFit="1" customWidth="1"/>
    <col min="12316" max="12316" width="19.7109375" style="1" customWidth="1"/>
    <col min="12317" max="12317" width="19.42578125" style="1" customWidth="1"/>
    <col min="12318" max="12318" width="17" style="1" bestFit="1" customWidth="1"/>
    <col min="12319" max="12319" width="9.5703125" style="1" bestFit="1" customWidth="1"/>
    <col min="12320" max="12320" width="11.140625" style="1" bestFit="1" customWidth="1"/>
    <col min="12321" max="12321" width="9.140625" style="1" customWidth="1"/>
    <col min="12322" max="12322" width="14.42578125" style="1" bestFit="1" customWidth="1"/>
    <col min="12323" max="12544" width="9.140625" style="1"/>
    <col min="12545" max="12545" width="12.7109375" style="1" bestFit="1" customWidth="1"/>
    <col min="12546" max="12546" width="8.7109375" style="1" bestFit="1" customWidth="1"/>
    <col min="12547" max="12547" width="17.7109375" style="1" bestFit="1" customWidth="1"/>
    <col min="12548" max="12548" width="17.5703125" style="1" bestFit="1" customWidth="1"/>
    <col min="12549" max="12549" width="21" style="1" bestFit="1" customWidth="1"/>
    <col min="12550" max="12550" width="17.42578125" style="1" bestFit="1" customWidth="1"/>
    <col min="12551" max="12551" width="17.5703125" style="1" bestFit="1" customWidth="1"/>
    <col min="12552" max="12553" width="17.42578125" style="1" bestFit="1" customWidth="1"/>
    <col min="12554" max="12554" width="18.7109375" style="1" bestFit="1" customWidth="1"/>
    <col min="12555" max="12555" width="20.85546875" style="1" bestFit="1" customWidth="1"/>
    <col min="12556" max="12556" width="20.85546875" style="1" customWidth="1"/>
    <col min="12557" max="12558" width="17" style="1" bestFit="1" customWidth="1"/>
    <col min="12559" max="12559" width="20.5703125" style="1" bestFit="1" customWidth="1"/>
    <col min="12560" max="12560" width="21.140625" style="1" bestFit="1" customWidth="1"/>
    <col min="12561" max="12565" width="21.140625" style="1" customWidth="1"/>
    <col min="12566" max="12566" width="18.28515625" style="1" customWidth="1"/>
    <col min="12567" max="12567" width="18.85546875" style="1" bestFit="1" customWidth="1"/>
    <col min="12568" max="12570" width="20.5703125" style="1" bestFit="1" customWidth="1"/>
    <col min="12571" max="12571" width="15.5703125" style="1" bestFit="1" customWidth="1"/>
    <col min="12572" max="12572" width="19.7109375" style="1" customWidth="1"/>
    <col min="12573" max="12573" width="19.42578125" style="1" customWidth="1"/>
    <col min="12574" max="12574" width="17" style="1" bestFit="1" customWidth="1"/>
    <col min="12575" max="12575" width="9.5703125" style="1" bestFit="1" customWidth="1"/>
    <col min="12576" max="12576" width="11.140625" style="1" bestFit="1" customWidth="1"/>
    <col min="12577" max="12577" width="9.140625" style="1" customWidth="1"/>
    <col min="12578" max="12578" width="14.42578125" style="1" bestFit="1" customWidth="1"/>
    <col min="12579" max="12800" width="9.140625" style="1"/>
    <col min="12801" max="12801" width="12.7109375" style="1" bestFit="1" customWidth="1"/>
    <col min="12802" max="12802" width="8.7109375" style="1" bestFit="1" customWidth="1"/>
    <col min="12803" max="12803" width="17.7109375" style="1" bestFit="1" customWidth="1"/>
    <col min="12804" max="12804" width="17.5703125" style="1" bestFit="1" customWidth="1"/>
    <col min="12805" max="12805" width="21" style="1" bestFit="1" customWidth="1"/>
    <col min="12806" max="12806" width="17.42578125" style="1" bestFit="1" customWidth="1"/>
    <col min="12807" max="12807" width="17.5703125" style="1" bestFit="1" customWidth="1"/>
    <col min="12808" max="12809" width="17.42578125" style="1" bestFit="1" customWidth="1"/>
    <col min="12810" max="12810" width="18.7109375" style="1" bestFit="1" customWidth="1"/>
    <col min="12811" max="12811" width="20.85546875" style="1" bestFit="1" customWidth="1"/>
    <col min="12812" max="12812" width="20.85546875" style="1" customWidth="1"/>
    <col min="12813" max="12814" width="17" style="1" bestFit="1" customWidth="1"/>
    <col min="12815" max="12815" width="20.5703125" style="1" bestFit="1" customWidth="1"/>
    <col min="12816" max="12816" width="21.140625" style="1" bestFit="1" customWidth="1"/>
    <col min="12817" max="12821" width="21.140625" style="1" customWidth="1"/>
    <col min="12822" max="12822" width="18.28515625" style="1" customWidth="1"/>
    <col min="12823" max="12823" width="18.85546875" style="1" bestFit="1" customWidth="1"/>
    <col min="12824" max="12826" width="20.5703125" style="1" bestFit="1" customWidth="1"/>
    <col min="12827" max="12827" width="15.5703125" style="1" bestFit="1" customWidth="1"/>
    <col min="12828" max="12828" width="19.7109375" style="1" customWidth="1"/>
    <col min="12829" max="12829" width="19.42578125" style="1" customWidth="1"/>
    <col min="12830" max="12830" width="17" style="1" bestFit="1" customWidth="1"/>
    <col min="12831" max="12831" width="9.5703125" style="1" bestFit="1" customWidth="1"/>
    <col min="12832" max="12832" width="11.140625" style="1" bestFit="1" customWidth="1"/>
    <col min="12833" max="12833" width="9.140625" style="1" customWidth="1"/>
    <col min="12834" max="12834" width="14.42578125" style="1" bestFit="1" customWidth="1"/>
    <col min="12835" max="13056" width="9.140625" style="1"/>
    <col min="13057" max="13057" width="12.7109375" style="1" bestFit="1" customWidth="1"/>
    <col min="13058" max="13058" width="8.7109375" style="1" bestFit="1" customWidth="1"/>
    <col min="13059" max="13059" width="17.7109375" style="1" bestFit="1" customWidth="1"/>
    <col min="13060" max="13060" width="17.5703125" style="1" bestFit="1" customWidth="1"/>
    <col min="13061" max="13061" width="21" style="1" bestFit="1" customWidth="1"/>
    <col min="13062" max="13062" width="17.42578125" style="1" bestFit="1" customWidth="1"/>
    <col min="13063" max="13063" width="17.5703125" style="1" bestFit="1" customWidth="1"/>
    <col min="13064" max="13065" width="17.42578125" style="1" bestFit="1" customWidth="1"/>
    <col min="13066" max="13066" width="18.7109375" style="1" bestFit="1" customWidth="1"/>
    <col min="13067" max="13067" width="20.85546875" style="1" bestFit="1" customWidth="1"/>
    <col min="13068" max="13068" width="20.85546875" style="1" customWidth="1"/>
    <col min="13069" max="13070" width="17" style="1" bestFit="1" customWidth="1"/>
    <col min="13071" max="13071" width="20.5703125" style="1" bestFit="1" customWidth="1"/>
    <col min="13072" max="13072" width="21.140625" style="1" bestFit="1" customWidth="1"/>
    <col min="13073" max="13077" width="21.140625" style="1" customWidth="1"/>
    <col min="13078" max="13078" width="18.28515625" style="1" customWidth="1"/>
    <col min="13079" max="13079" width="18.85546875" style="1" bestFit="1" customWidth="1"/>
    <col min="13080" max="13082" width="20.5703125" style="1" bestFit="1" customWidth="1"/>
    <col min="13083" max="13083" width="15.5703125" style="1" bestFit="1" customWidth="1"/>
    <col min="13084" max="13084" width="19.7109375" style="1" customWidth="1"/>
    <col min="13085" max="13085" width="19.42578125" style="1" customWidth="1"/>
    <col min="13086" max="13086" width="17" style="1" bestFit="1" customWidth="1"/>
    <col min="13087" max="13087" width="9.5703125" style="1" bestFit="1" customWidth="1"/>
    <col min="13088" max="13088" width="11.140625" style="1" bestFit="1" customWidth="1"/>
    <col min="13089" max="13089" width="9.140625" style="1" customWidth="1"/>
    <col min="13090" max="13090" width="14.42578125" style="1" bestFit="1" customWidth="1"/>
    <col min="13091" max="13312" width="9.140625" style="1"/>
    <col min="13313" max="13313" width="12.7109375" style="1" bestFit="1" customWidth="1"/>
    <col min="13314" max="13314" width="8.7109375" style="1" bestFit="1" customWidth="1"/>
    <col min="13315" max="13315" width="17.7109375" style="1" bestFit="1" customWidth="1"/>
    <col min="13316" max="13316" width="17.5703125" style="1" bestFit="1" customWidth="1"/>
    <col min="13317" max="13317" width="21" style="1" bestFit="1" customWidth="1"/>
    <col min="13318" max="13318" width="17.42578125" style="1" bestFit="1" customWidth="1"/>
    <col min="13319" max="13319" width="17.5703125" style="1" bestFit="1" customWidth="1"/>
    <col min="13320" max="13321" width="17.42578125" style="1" bestFit="1" customWidth="1"/>
    <col min="13322" max="13322" width="18.7109375" style="1" bestFit="1" customWidth="1"/>
    <col min="13323" max="13323" width="20.85546875" style="1" bestFit="1" customWidth="1"/>
    <col min="13324" max="13324" width="20.85546875" style="1" customWidth="1"/>
    <col min="13325" max="13326" width="17" style="1" bestFit="1" customWidth="1"/>
    <col min="13327" max="13327" width="20.5703125" style="1" bestFit="1" customWidth="1"/>
    <col min="13328" max="13328" width="21.140625" style="1" bestFit="1" customWidth="1"/>
    <col min="13329" max="13333" width="21.140625" style="1" customWidth="1"/>
    <col min="13334" max="13334" width="18.28515625" style="1" customWidth="1"/>
    <col min="13335" max="13335" width="18.85546875" style="1" bestFit="1" customWidth="1"/>
    <col min="13336" max="13338" width="20.5703125" style="1" bestFit="1" customWidth="1"/>
    <col min="13339" max="13339" width="15.5703125" style="1" bestFit="1" customWidth="1"/>
    <col min="13340" max="13340" width="19.7109375" style="1" customWidth="1"/>
    <col min="13341" max="13341" width="19.42578125" style="1" customWidth="1"/>
    <col min="13342" max="13342" width="17" style="1" bestFit="1" customWidth="1"/>
    <col min="13343" max="13343" width="9.5703125" style="1" bestFit="1" customWidth="1"/>
    <col min="13344" max="13344" width="11.140625" style="1" bestFit="1" customWidth="1"/>
    <col min="13345" max="13345" width="9.140625" style="1" customWidth="1"/>
    <col min="13346" max="13346" width="14.42578125" style="1" bestFit="1" customWidth="1"/>
    <col min="13347" max="13568" width="9.140625" style="1"/>
    <col min="13569" max="13569" width="12.7109375" style="1" bestFit="1" customWidth="1"/>
    <col min="13570" max="13570" width="8.7109375" style="1" bestFit="1" customWidth="1"/>
    <col min="13571" max="13571" width="17.7109375" style="1" bestFit="1" customWidth="1"/>
    <col min="13572" max="13572" width="17.5703125" style="1" bestFit="1" customWidth="1"/>
    <col min="13573" max="13573" width="21" style="1" bestFit="1" customWidth="1"/>
    <col min="13574" max="13574" width="17.42578125" style="1" bestFit="1" customWidth="1"/>
    <col min="13575" max="13575" width="17.5703125" style="1" bestFit="1" customWidth="1"/>
    <col min="13576" max="13577" width="17.42578125" style="1" bestFit="1" customWidth="1"/>
    <col min="13578" max="13578" width="18.7109375" style="1" bestFit="1" customWidth="1"/>
    <col min="13579" max="13579" width="20.85546875" style="1" bestFit="1" customWidth="1"/>
    <col min="13580" max="13580" width="20.85546875" style="1" customWidth="1"/>
    <col min="13581" max="13582" width="17" style="1" bestFit="1" customWidth="1"/>
    <col min="13583" max="13583" width="20.5703125" style="1" bestFit="1" customWidth="1"/>
    <col min="13584" max="13584" width="21.140625" style="1" bestFit="1" customWidth="1"/>
    <col min="13585" max="13589" width="21.140625" style="1" customWidth="1"/>
    <col min="13590" max="13590" width="18.28515625" style="1" customWidth="1"/>
    <col min="13591" max="13591" width="18.85546875" style="1" bestFit="1" customWidth="1"/>
    <col min="13592" max="13594" width="20.5703125" style="1" bestFit="1" customWidth="1"/>
    <col min="13595" max="13595" width="15.5703125" style="1" bestFit="1" customWidth="1"/>
    <col min="13596" max="13596" width="19.7109375" style="1" customWidth="1"/>
    <col min="13597" max="13597" width="19.42578125" style="1" customWidth="1"/>
    <col min="13598" max="13598" width="17" style="1" bestFit="1" customWidth="1"/>
    <col min="13599" max="13599" width="9.5703125" style="1" bestFit="1" customWidth="1"/>
    <col min="13600" max="13600" width="11.140625" style="1" bestFit="1" customWidth="1"/>
    <col min="13601" max="13601" width="9.140625" style="1" customWidth="1"/>
    <col min="13602" max="13602" width="14.42578125" style="1" bestFit="1" customWidth="1"/>
    <col min="13603" max="13824" width="9.140625" style="1"/>
    <col min="13825" max="13825" width="12.7109375" style="1" bestFit="1" customWidth="1"/>
    <col min="13826" max="13826" width="8.7109375" style="1" bestFit="1" customWidth="1"/>
    <col min="13827" max="13827" width="17.7109375" style="1" bestFit="1" customWidth="1"/>
    <col min="13828" max="13828" width="17.5703125" style="1" bestFit="1" customWidth="1"/>
    <col min="13829" max="13829" width="21" style="1" bestFit="1" customWidth="1"/>
    <col min="13830" max="13830" width="17.42578125" style="1" bestFit="1" customWidth="1"/>
    <col min="13831" max="13831" width="17.5703125" style="1" bestFit="1" customWidth="1"/>
    <col min="13832" max="13833" width="17.42578125" style="1" bestFit="1" customWidth="1"/>
    <col min="13834" max="13834" width="18.7109375" style="1" bestFit="1" customWidth="1"/>
    <col min="13835" max="13835" width="20.85546875" style="1" bestFit="1" customWidth="1"/>
    <col min="13836" max="13836" width="20.85546875" style="1" customWidth="1"/>
    <col min="13837" max="13838" width="17" style="1" bestFit="1" customWidth="1"/>
    <col min="13839" max="13839" width="20.5703125" style="1" bestFit="1" customWidth="1"/>
    <col min="13840" max="13840" width="21.140625" style="1" bestFit="1" customWidth="1"/>
    <col min="13841" max="13845" width="21.140625" style="1" customWidth="1"/>
    <col min="13846" max="13846" width="18.28515625" style="1" customWidth="1"/>
    <col min="13847" max="13847" width="18.85546875" style="1" bestFit="1" customWidth="1"/>
    <col min="13848" max="13850" width="20.5703125" style="1" bestFit="1" customWidth="1"/>
    <col min="13851" max="13851" width="15.5703125" style="1" bestFit="1" customWidth="1"/>
    <col min="13852" max="13852" width="19.7109375" style="1" customWidth="1"/>
    <col min="13853" max="13853" width="19.42578125" style="1" customWidth="1"/>
    <col min="13854" max="13854" width="17" style="1" bestFit="1" customWidth="1"/>
    <col min="13855" max="13855" width="9.5703125" style="1" bestFit="1" customWidth="1"/>
    <col min="13856" max="13856" width="11.140625" style="1" bestFit="1" customWidth="1"/>
    <col min="13857" max="13857" width="9.140625" style="1" customWidth="1"/>
    <col min="13858" max="13858" width="14.42578125" style="1" bestFit="1" customWidth="1"/>
    <col min="13859" max="14080" width="9.140625" style="1"/>
    <col min="14081" max="14081" width="12.7109375" style="1" bestFit="1" customWidth="1"/>
    <col min="14082" max="14082" width="8.7109375" style="1" bestFit="1" customWidth="1"/>
    <col min="14083" max="14083" width="17.7109375" style="1" bestFit="1" customWidth="1"/>
    <col min="14084" max="14084" width="17.5703125" style="1" bestFit="1" customWidth="1"/>
    <col min="14085" max="14085" width="21" style="1" bestFit="1" customWidth="1"/>
    <col min="14086" max="14086" width="17.42578125" style="1" bestFit="1" customWidth="1"/>
    <col min="14087" max="14087" width="17.5703125" style="1" bestFit="1" customWidth="1"/>
    <col min="14088" max="14089" width="17.42578125" style="1" bestFit="1" customWidth="1"/>
    <col min="14090" max="14090" width="18.7109375" style="1" bestFit="1" customWidth="1"/>
    <col min="14091" max="14091" width="20.85546875" style="1" bestFit="1" customWidth="1"/>
    <col min="14092" max="14092" width="20.85546875" style="1" customWidth="1"/>
    <col min="14093" max="14094" width="17" style="1" bestFit="1" customWidth="1"/>
    <col min="14095" max="14095" width="20.5703125" style="1" bestFit="1" customWidth="1"/>
    <col min="14096" max="14096" width="21.140625" style="1" bestFit="1" customWidth="1"/>
    <col min="14097" max="14101" width="21.140625" style="1" customWidth="1"/>
    <col min="14102" max="14102" width="18.28515625" style="1" customWidth="1"/>
    <col min="14103" max="14103" width="18.85546875" style="1" bestFit="1" customWidth="1"/>
    <col min="14104" max="14106" width="20.5703125" style="1" bestFit="1" customWidth="1"/>
    <col min="14107" max="14107" width="15.5703125" style="1" bestFit="1" customWidth="1"/>
    <col min="14108" max="14108" width="19.7109375" style="1" customWidth="1"/>
    <col min="14109" max="14109" width="19.42578125" style="1" customWidth="1"/>
    <col min="14110" max="14110" width="17" style="1" bestFit="1" customWidth="1"/>
    <col min="14111" max="14111" width="9.5703125" style="1" bestFit="1" customWidth="1"/>
    <col min="14112" max="14112" width="11.140625" style="1" bestFit="1" customWidth="1"/>
    <col min="14113" max="14113" width="9.140625" style="1" customWidth="1"/>
    <col min="14114" max="14114" width="14.42578125" style="1" bestFit="1" customWidth="1"/>
    <col min="14115" max="14336" width="9.140625" style="1"/>
    <col min="14337" max="14337" width="12.7109375" style="1" bestFit="1" customWidth="1"/>
    <col min="14338" max="14338" width="8.7109375" style="1" bestFit="1" customWidth="1"/>
    <col min="14339" max="14339" width="17.7109375" style="1" bestFit="1" customWidth="1"/>
    <col min="14340" max="14340" width="17.5703125" style="1" bestFit="1" customWidth="1"/>
    <col min="14341" max="14341" width="21" style="1" bestFit="1" customWidth="1"/>
    <col min="14342" max="14342" width="17.42578125" style="1" bestFit="1" customWidth="1"/>
    <col min="14343" max="14343" width="17.5703125" style="1" bestFit="1" customWidth="1"/>
    <col min="14344" max="14345" width="17.42578125" style="1" bestFit="1" customWidth="1"/>
    <col min="14346" max="14346" width="18.7109375" style="1" bestFit="1" customWidth="1"/>
    <col min="14347" max="14347" width="20.85546875" style="1" bestFit="1" customWidth="1"/>
    <col min="14348" max="14348" width="20.85546875" style="1" customWidth="1"/>
    <col min="14349" max="14350" width="17" style="1" bestFit="1" customWidth="1"/>
    <col min="14351" max="14351" width="20.5703125" style="1" bestFit="1" customWidth="1"/>
    <col min="14352" max="14352" width="21.140625" style="1" bestFit="1" customWidth="1"/>
    <col min="14353" max="14357" width="21.140625" style="1" customWidth="1"/>
    <col min="14358" max="14358" width="18.28515625" style="1" customWidth="1"/>
    <col min="14359" max="14359" width="18.85546875" style="1" bestFit="1" customWidth="1"/>
    <col min="14360" max="14362" width="20.5703125" style="1" bestFit="1" customWidth="1"/>
    <col min="14363" max="14363" width="15.5703125" style="1" bestFit="1" customWidth="1"/>
    <col min="14364" max="14364" width="19.7109375" style="1" customWidth="1"/>
    <col min="14365" max="14365" width="19.42578125" style="1" customWidth="1"/>
    <col min="14366" max="14366" width="17" style="1" bestFit="1" customWidth="1"/>
    <col min="14367" max="14367" width="9.5703125" style="1" bestFit="1" customWidth="1"/>
    <col min="14368" max="14368" width="11.140625" style="1" bestFit="1" customWidth="1"/>
    <col min="14369" max="14369" width="9.140625" style="1" customWidth="1"/>
    <col min="14370" max="14370" width="14.42578125" style="1" bestFit="1" customWidth="1"/>
    <col min="14371" max="14592" width="9.140625" style="1"/>
    <col min="14593" max="14593" width="12.7109375" style="1" bestFit="1" customWidth="1"/>
    <col min="14594" max="14594" width="8.7109375" style="1" bestFit="1" customWidth="1"/>
    <col min="14595" max="14595" width="17.7109375" style="1" bestFit="1" customWidth="1"/>
    <col min="14596" max="14596" width="17.5703125" style="1" bestFit="1" customWidth="1"/>
    <col min="14597" max="14597" width="21" style="1" bestFit="1" customWidth="1"/>
    <col min="14598" max="14598" width="17.42578125" style="1" bestFit="1" customWidth="1"/>
    <col min="14599" max="14599" width="17.5703125" style="1" bestFit="1" customWidth="1"/>
    <col min="14600" max="14601" width="17.42578125" style="1" bestFit="1" customWidth="1"/>
    <col min="14602" max="14602" width="18.7109375" style="1" bestFit="1" customWidth="1"/>
    <col min="14603" max="14603" width="20.85546875" style="1" bestFit="1" customWidth="1"/>
    <col min="14604" max="14604" width="20.85546875" style="1" customWidth="1"/>
    <col min="14605" max="14606" width="17" style="1" bestFit="1" customWidth="1"/>
    <col min="14607" max="14607" width="20.5703125" style="1" bestFit="1" customWidth="1"/>
    <col min="14608" max="14608" width="21.140625" style="1" bestFit="1" customWidth="1"/>
    <col min="14609" max="14613" width="21.140625" style="1" customWidth="1"/>
    <col min="14614" max="14614" width="18.28515625" style="1" customWidth="1"/>
    <col min="14615" max="14615" width="18.85546875" style="1" bestFit="1" customWidth="1"/>
    <col min="14616" max="14618" width="20.5703125" style="1" bestFit="1" customWidth="1"/>
    <col min="14619" max="14619" width="15.5703125" style="1" bestFit="1" customWidth="1"/>
    <col min="14620" max="14620" width="19.7109375" style="1" customWidth="1"/>
    <col min="14621" max="14621" width="19.42578125" style="1" customWidth="1"/>
    <col min="14622" max="14622" width="17" style="1" bestFit="1" customWidth="1"/>
    <col min="14623" max="14623" width="9.5703125" style="1" bestFit="1" customWidth="1"/>
    <col min="14624" max="14624" width="11.140625" style="1" bestFit="1" customWidth="1"/>
    <col min="14625" max="14625" width="9.140625" style="1" customWidth="1"/>
    <col min="14626" max="14626" width="14.42578125" style="1" bestFit="1" customWidth="1"/>
    <col min="14627" max="14848" width="9.140625" style="1"/>
    <col min="14849" max="14849" width="12.7109375" style="1" bestFit="1" customWidth="1"/>
    <col min="14850" max="14850" width="8.7109375" style="1" bestFit="1" customWidth="1"/>
    <col min="14851" max="14851" width="17.7109375" style="1" bestFit="1" customWidth="1"/>
    <col min="14852" max="14852" width="17.5703125" style="1" bestFit="1" customWidth="1"/>
    <col min="14853" max="14853" width="21" style="1" bestFit="1" customWidth="1"/>
    <col min="14854" max="14854" width="17.42578125" style="1" bestFit="1" customWidth="1"/>
    <col min="14855" max="14855" width="17.5703125" style="1" bestFit="1" customWidth="1"/>
    <col min="14856" max="14857" width="17.42578125" style="1" bestFit="1" customWidth="1"/>
    <col min="14858" max="14858" width="18.7109375" style="1" bestFit="1" customWidth="1"/>
    <col min="14859" max="14859" width="20.85546875" style="1" bestFit="1" customWidth="1"/>
    <col min="14860" max="14860" width="20.85546875" style="1" customWidth="1"/>
    <col min="14861" max="14862" width="17" style="1" bestFit="1" customWidth="1"/>
    <col min="14863" max="14863" width="20.5703125" style="1" bestFit="1" customWidth="1"/>
    <col min="14864" max="14864" width="21.140625" style="1" bestFit="1" customWidth="1"/>
    <col min="14865" max="14869" width="21.140625" style="1" customWidth="1"/>
    <col min="14870" max="14870" width="18.28515625" style="1" customWidth="1"/>
    <col min="14871" max="14871" width="18.85546875" style="1" bestFit="1" customWidth="1"/>
    <col min="14872" max="14874" width="20.5703125" style="1" bestFit="1" customWidth="1"/>
    <col min="14875" max="14875" width="15.5703125" style="1" bestFit="1" customWidth="1"/>
    <col min="14876" max="14876" width="19.7109375" style="1" customWidth="1"/>
    <col min="14877" max="14877" width="19.42578125" style="1" customWidth="1"/>
    <col min="14878" max="14878" width="17" style="1" bestFit="1" customWidth="1"/>
    <col min="14879" max="14879" width="9.5703125" style="1" bestFit="1" customWidth="1"/>
    <col min="14880" max="14880" width="11.140625" style="1" bestFit="1" customWidth="1"/>
    <col min="14881" max="14881" width="9.140625" style="1" customWidth="1"/>
    <col min="14882" max="14882" width="14.42578125" style="1" bestFit="1" customWidth="1"/>
    <col min="14883" max="15104" width="9.140625" style="1"/>
    <col min="15105" max="15105" width="12.7109375" style="1" bestFit="1" customWidth="1"/>
    <col min="15106" max="15106" width="8.7109375" style="1" bestFit="1" customWidth="1"/>
    <col min="15107" max="15107" width="17.7109375" style="1" bestFit="1" customWidth="1"/>
    <col min="15108" max="15108" width="17.5703125" style="1" bestFit="1" customWidth="1"/>
    <col min="15109" max="15109" width="21" style="1" bestFit="1" customWidth="1"/>
    <col min="15110" max="15110" width="17.42578125" style="1" bestFit="1" customWidth="1"/>
    <col min="15111" max="15111" width="17.5703125" style="1" bestFit="1" customWidth="1"/>
    <col min="15112" max="15113" width="17.42578125" style="1" bestFit="1" customWidth="1"/>
    <col min="15114" max="15114" width="18.7109375" style="1" bestFit="1" customWidth="1"/>
    <col min="15115" max="15115" width="20.85546875" style="1" bestFit="1" customWidth="1"/>
    <col min="15116" max="15116" width="20.85546875" style="1" customWidth="1"/>
    <col min="15117" max="15118" width="17" style="1" bestFit="1" customWidth="1"/>
    <col min="15119" max="15119" width="20.5703125" style="1" bestFit="1" customWidth="1"/>
    <col min="15120" max="15120" width="21.140625" style="1" bestFit="1" customWidth="1"/>
    <col min="15121" max="15125" width="21.140625" style="1" customWidth="1"/>
    <col min="15126" max="15126" width="18.28515625" style="1" customWidth="1"/>
    <col min="15127" max="15127" width="18.85546875" style="1" bestFit="1" customWidth="1"/>
    <col min="15128" max="15130" width="20.5703125" style="1" bestFit="1" customWidth="1"/>
    <col min="15131" max="15131" width="15.5703125" style="1" bestFit="1" customWidth="1"/>
    <col min="15132" max="15132" width="19.7109375" style="1" customWidth="1"/>
    <col min="15133" max="15133" width="19.42578125" style="1" customWidth="1"/>
    <col min="15134" max="15134" width="17" style="1" bestFit="1" customWidth="1"/>
    <col min="15135" max="15135" width="9.5703125" style="1" bestFit="1" customWidth="1"/>
    <col min="15136" max="15136" width="11.140625" style="1" bestFit="1" customWidth="1"/>
    <col min="15137" max="15137" width="9.140625" style="1" customWidth="1"/>
    <col min="15138" max="15138" width="14.42578125" style="1" bestFit="1" customWidth="1"/>
    <col min="15139" max="15360" width="9.140625" style="1"/>
    <col min="15361" max="15361" width="12.7109375" style="1" bestFit="1" customWidth="1"/>
    <col min="15362" max="15362" width="8.7109375" style="1" bestFit="1" customWidth="1"/>
    <col min="15363" max="15363" width="17.7109375" style="1" bestFit="1" customWidth="1"/>
    <col min="15364" max="15364" width="17.5703125" style="1" bestFit="1" customWidth="1"/>
    <col min="15365" max="15365" width="21" style="1" bestFit="1" customWidth="1"/>
    <col min="15366" max="15366" width="17.42578125" style="1" bestFit="1" customWidth="1"/>
    <col min="15367" max="15367" width="17.5703125" style="1" bestFit="1" customWidth="1"/>
    <col min="15368" max="15369" width="17.42578125" style="1" bestFit="1" customWidth="1"/>
    <col min="15370" max="15370" width="18.7109375" style="1" bestFit="1" customWidth="1"/>
    <col min="15371" max="15371" width="20.85546875" style="1" bestFit="1" customWidth="1"/>
    <col min="15372" max="15372" width="20.85546875" style="1" customWidth="1"/>
    <col min="15373" max="15374" width="17" style="1" bestFit="1" customWidth="1"/>
    <col min="15375" max="15375" width="20.5703125" style="1" bestFit="1" customWidth="1"/>
    <col min="15376" max="15376" width="21.140625" style="1" bestFit="1" customWidth="1"/>
    <col min="15377" max="15381" width="21.140625" style="1" customWidth="1"/>
    <col min="15382" max="15382" width="18.28515625" style="1" customWidth="1"/>
    <col min="15383" max="15383" width="18.85546875" style="1" bestFit="1" customWidth="1"/>
    <col min="15384" max="15386" width="20.5703125" style="1" bestFit="1" customWidth="1"/>
    <col min="15387" max="15387" width="15.5703125" style="1" bestFit="1" customWidth="1"/>
    <col min="15388" max="15388" width="19.7109375" style="1" customWidth="1"/>
    <col min="15389" max="15389" width="19.42578125" style="1" customWidth="1"/>
    <col min="15390" max="15390" width="17" style="1" bestFit="1" customWidth="1"/>
    <col min="15391" max="15391" width="9.5703125" style="1" bestFit="1" customWidth="1"/>
    <col min="15392" max="15392" width="11.140625" style="1" bestFit="1" customWidth="1"/>
    <col min="15393" max="15393" width="9.140625" style="1" customWidth="1"/>
    <col min="15394" max="15394" width="14.42578125" style="1" bestFit="1" customWidth="1"/>
    <col min="15395" max="15616" width="9.140625" style="1"/>
    <col min="15617" max="15617" width="12.7109375" style="1" bestFit="1" customWidth="1"/>
    <col min="15618" max="15618" width="8.7109375" style="1" bestFit="1" customWidth="1"/>
    <col min="15619" max="15619" width="17.7109375" style="1" bestFit="1" customWidth="1"/>
    <col min="15620" max="15620" width="17.5703125" style="1" bestFit="1" customWidth="1"/>
    <col min="15621" max="15621" width="21" style="1" bestFit="1" customWidth="1"/>
    <col min="15622" max="15622" width="17.42578125" style="1" bestFit="1" customWidth="1"/>
    <col min="15623" max="15623" width="17.5703125" style="1" bestFit="1" customWidth="1"/>
    <col min="15624" max="15625" width="17.42578125" style="1" bestFit="1" customWidth="1"/>
    <col min="15626" max="15626" width="18.7109375" style="1" bestFit="1" customWidth="1"/>
    <col min="15627" max="15627" width="20.85546875" style="1" bestFit="1" customWidth="1"/>
    <col min="15628" max="15628" width="20.85546875" style="1" customWidth="1"/>
    <col min="15629" max="15630" width="17" style="1" bestFit="1" customWidth="1"/>
    <col min="15631" max="15631" width="20.5703125" style="1" bestFit="1" customWidth="1"/>
    <col min="15632" max="15632" width="21.140625" style="1" bestFit="1" customWidth="1"/>
    <col min="15633" max="15637" width="21.140625" style="1" customWidth="1"/>
    <col min="15638" max="15638" width="18.28515625" style="1" customWidth="1"/>
    <col min="15639" max="15639" width="18.85546875" style="1" bestFit="1" customWidth="1"/>
    <col min="15640" max="15642" width="20.5703125" style="1" bestFit="1" customWidth="1"/>
    <col min="15643" max="15643" width="15.5703125" style="1" bestFit="1" customWidth="1"/>
    <col min="15644" max="15644" width="19.7109375" style="1" customWidth="1"/>
    <col min="15645" max="15645" width="19.42578125" style="1" customWidth="1"/>
    <col min="15646" max="15646" width="17" style="1" bestFit="1" customWidth="1"/>
    <col min="15647" max="15647" width="9.5703125" style="1" bestFit="1" customWidth="1"/>
    <col min="15648" max="15648" width="11.140625" style="1" bestFit="1" customWidth="1"/>
    <col min="15649" max="15649" width="9.140625" style="1" customWidth="1"/>
    <col min="15650" max="15650" width="14.42578125" style="1" bestFit="1" customWidth="1"/>
    <col min="15651" max="15872" width="9.140625" style="1"/>
    <col min="15873" max="15873" width="12.7109375" style="1" bestFit="1" customWidth="1"/>
    <col min="15874" max="15874" width="8.7109375" style="1" bestFit="1" customWidth="1"/>
    <col min="15875" max="15875" width="17.7109375" style="1" bestFit="1" customWidth="1"/>
    <col min="15876" max="15876" width="17.5703125" style="1" bestFit="1" customWidth="1"/>
    <col min="15877" max="15877" width="21" style="1" bestFit="1" customWidth="1"/>
    <col min="15878" max="15878" width="17.42578125" style="1" bestFit="1" customWidth="1"/>
    <col min="15879" max="15879" width="17.5703125" style="1" bestFit="1" customWidth="1"/>
    <col min="15880" max="15881" width="17.42578125" style="1" bestFit="1" customWidth="1"/>
    <col min="15882" max="15882" width="18.7109375" style="1" bestFit="1" customWidth="1"/>
    <col min="15883" max="15883" width="20.85546875" style="1" bestFit="1" customWidth="1"/>
    <col min="15884" max="15884" width="20.85546875" style="1" customWidth="1"/>
    <col min="15885" max="15886" width="17" style="1" bestFit="1" customWidth="1"/>
    <col min="15887" max="15887" width="20.5703125" style="1" bestFit="1" customWidth="1"/>
    <col min="15888" max="15888" width="21.140625" style="1" bestFit="1" customWidth="1"/>
    <col min="15889" max="15893" width="21.140625" style="1" customWidth="1"/>
    <col min="15894" max="15894" width="18.28515625" style="1" customWidth="1"/>
    <col min="15895" max="15895" width="18.85546875" style="1" bestFit="1" customWidth="1"/>
    <col min="15896" max="15898" width="20.5703125" style="1" bestFit="1" customWidth="1"/>
    <col min="15899" max="15899" width="15.5703125" style="1" bestFit="1" customWidth="1"/>
    <col min="15900" max="15900" width="19.7109375" style="1" customWidth="1"/>
    <col min="15901" max="15901" width="19.42578125" style="1" customWidth="1"/>
    <col min="15902" max="15902" width="17" style="1" bestFit="1" customWidth="1"/>
    <col min="15903" max="15903" width="9.5703125" style="1" bestFit="1" customWidth="1"/>
    <col min="15904" max="15904" width="11.140625" style="1" bestFit="1" customWidth="1"/>
    <col min="15905" max="15905" width="9.140625" style="1" customWidth="1"/>
    <col min="15906" max="15906" width="14.42578125" style="1" bestFit="1" customWidth="1"/>
    <col min="15907" max="16128" width="9.140625" style="1"/>
    <col min="16129" max="16129" width="12.7109375" style="1" bestFit="1" customWidth="1"/>
    <col min="16130" max="16130" width="8.7109375" style="1" bestFit="1" customWidth="1"/>
    <col min="16131" max="16131" width="17.7109375" style="1" bestFit="1" customWidth="1"/>
    <col min="16132" max="16132" width="17.5703125" style="1" bestFit="1" customWidth="1"/>
    <col min="16133" max="16133" width="21" style="1" bestFit="1" customWidth="1"/>
    <col min="16134" max="16134" width="17.42578125" style="1" bestFit="1" customWidth="1"/>
    <col min="16135" max="16135" width="17.5703125" style="1" bestFit="1" customWidth="1"/>
    <col min="16136" max="16137" width="17.42578125" style="1" bestFit="1" customWidth="1"/>
    <col min="16138" max="16138" width="18.7109375" style="1" bestFit="1" customWidth="1"/>
    <col min="16139" max="16139" width="20.85546875" style="1" bestFit="1" customWidth="1"/>
    <col min="16140" max="16140" width="20.85546875" style="1" customWidth="1"/>
    <col min="16141" max="16142" width="17" style="1" bestFit="1" customWidth="1"/>
    <col min="16143" max="16143" width="20.5703125" style="1" bestFit="1" customWidth="1"/>
    <col min="16144" max="16144" width="21.140625" style="1" bestFit="1" customWidth="1"/>
    <col min="16145" max="16149" width="21.140625" style="1" customWidth="1"/>
    <col min="16150" max="16150" width="18.28515625" style="1" customWidth="1"/>
    <col min="16151" max="16151" width="18.85546875" style="1" bestFit="1" customWidth="1"/>
    <col min="16152" max="16154" width="20.5703125" style="1" bestFit="1" customWidth="1"/>
    <col min="16155" max="16155" width="15.5703125" style="1" bestFit="1" customWidth="1"/>
    <col min="16156" max="16156" width="19.7109375" style="1" customWidth="1"/>
    <col min="16157" max="16157" width="19.42578125" style="1" customWidth="1"/>
    <col min="16158" max="16158" width="17" style="1" bestFit="1" customWidth="1"/>
    <col min="16159" max="16159" width="9.5703125" style="1" bestFit="1" customWidth="1"/>
    <col min="16160" max="16160" width="11.140625" style="1" bestFit="1" customWidth="1"/>
    <col min="16161" max="16161" width="9.140625" style="1" customWidth="1"/>
    <col min="16162" max="16162" width="14.42578125" style="1" bestFit="1" customWidth="1"/>
    <col min="16163" max="16384" width="9.140625" style="1"/>
  </cols>
  <sheetData>
    <row r="1" spans="1:34">
      <c r="D1" s="107" t="s">
        <v>191</v>
      </c>
      <c r="E1" s="107"/>
      <c r="F1" s="107"/>
      <c r="G1" s="107"/>
      <c r="H1" s="107"/>
      <c r="I1" s="107"/>
      <c r="J1" s="108" t="s">
        <v>190</v>
      </c>
      <c r="K1" s="108"/>
      <c r="L1" s="75"/>
      <c r="M1" s="109" t="s">
        <v>189</v>
      </c>
      <c r="N1" s="109"/>
      <c r="O1" s="109"/>
      <c r="P1" s="109"/>
      <c r="Q1" s="109"/>
      <c r="R1" s="109"/>
      <c r="S1" s="74"/>
      <c r="T1" s="73"/>
      <c r="U1" s="72"/>
      <c r="V1" s="67"/>
      <c r="X1" s="110" t="s">
        <v>159</v>
      </c>
      <c r="Y1" s="111"/>
      <c r="Z1" s="111"/>
      <c r="AA1" s="71"/>
      <c r="AB1" s="70"/>
      <c r="AC1" s="70"/>
      <c r="AD1" s="69"/>
      <c r="AE1" s="4" t="s">
        <v>188</v>
      </c>
      <c r="AF1" s="68"/>
    </row>
    <row r="2" spans="1:34" s="47" customFormat="1" ht="76.5">
      <c r="A2" s="66" t="s">
        <v>187</v>
      </c>
      <c r="C2" s="65" t="s">
        <v>186</v>
      </c>
      <c r="D2" s="64" t="s">
        <v>185</v>
      </c>
      <c r="E2" s="64" t="s">
        <v>184</v>
      </c>
      <c r="F2" s="64" t="s">
        <v>183</v>
      </c>
      <c r="G2" s="64" t="s">
        <v>182</v>
      </c>
      <c r="H2" s="64" t="s">
        <v>181</v>
      </c>
      <c r="I2" s="64" t="s">
        <v>180</v>
      </c>
      <c r="J2" s="63" t="s">
        <v>179</v>
      </c>
      <c r="K2" s="62" t="s">
        <v>178</v>
      </c>
      <c r="L2" s="62" t="s">
        <v>177</v>
      </c>
      <c r="M2" s="60" t="s">
        <v>176</v>
      </c>
      <c r="N2" s="59" t="s">
        <v>175</v>
      </c>
      <c r="O2" s="61" t="s">
        <v>174</v>
      </c>
      <c r="P2" s="60" t="s">
        <v>173</v>
      </c>
      <c r="Q2" s="59" t="s">
        <v>172</v>
      </c>
      <c r="R2" s="56" t="s">
        <v>171</v>
      </c>
      <c r="S2" s="58" t="s">
        <v>170</v>
      </c>
      <c r="T2" s="57" t="s">
        <v>169</v>
      </c>
      <c r="U2" s="56" t="s">
        <v>168</v>
      </c>
      <c r="V2" s="55" t="s">
        <v>167</v>
      </c>
      <c r="W2" s="54" t="s">
        <v>166</v>
      </c>
      <c r="X2" s="54" t="s">
        <v>165</v>
      </c>
      <c r="Y2" s="54" t="s">
        <v>164</v>
      </c>
      <c r="Z2" s="53" t="s">
        <v>163</v>
      </c>
      <c r="AA2" s="52" t="s">
        <v>162</v>
      </c>
      <c r="AB2" s="49" t="s">
        <v>161</v>
      </c>
      <c r="AC2" s="49" t="s">
        <v>160</v>
      </c>
      <c r="AD2" s="51" t="s">
        <v>159</v>
      </c>
      <c r="AE2" s="50"/>
      <c r="AF2" s="49" t="s">
        <v>158</v>
      </c>
      <c r="AG2" s="48"/>
      <c r="AH2" s="48"/>
    </row>
    <row r="3" spans="1:34">
      <c r="A3" s="1" t="s">
        <v>157</v>
      </c>
      <c r="B3" s="30">
        <v>39085</v>
      </c>
      <c r="C3" s="29">
        <v>878524</v>
      </c>
      <c r="D3" s="28">
        <v>778910</v>
      </c>
      <c r="E3" s="28">
        <v>11037</v>
      </c>
      <c r="F3" s="28">
        <v>2200</v>
      </c>
      <c r="G3" s="28">
        <v>797</v>
      </c>
      <c r="H3" s="28">
        <v>5472</v>
      </c>
      <c r="I3" s="28">
        <v>1945</v>
      </c>
      <c r="J3" s="27">
        <v>0</v>
      </c>
      <c r="K3" s="27" t="e">
        <v>#N/A</v>
      </c>
      <c r="L3" s="27" t="e">
        <v>#N/A</v>
      </c>
      <c r="M3" s="24">
        <v>39750</v>
      </c>
      <c r="N3" s="26" t="e">
        <v>#N/A</v>
      </c>
      <c r="O3" s="25" t="e">
        <v>#N/A</v>
      </c>
      <c r="P3" s="24">
        <v>0</v>
      </c>
      <c r="Q3" s="26" t="e">
        <v>#N/A</v>
      </c>
      <c r="R3" s="31">
        <f t="shared" ref="R3:R34" si="0">SUMIF(T3:V3,"&lt;&gt;#N/A")</f>
        <v>1262</v>
      </c>
      <c r="S3" s="23">
        <v>37152</v>
      </c>
      <c r="T3" s="32" t="e">
        <f t="shared" ref="T3:T34" si="1">L3*-1</f>
        <v>#N/A</v>
      </c>
      <c r="U3" s="31" t="e">
        <f t="shared" ref="U3:U34" si="2">W3*-1</f>
        <v>#N/A</v>
      </c>
      <c r="V3" s="22">
        <v>1262</v>
      </c>
      <c r="W3" s="21" t="e">
        <v>#N/A</v>
      </c>
      <c r="X3" s="21" t="e">
        <v>#N/A</v>
      </c>
      <c r="Y3" s="21" t="e">
        <v>#N/A</v>
      </c>
      <c r="Z3" s="20" t="e">
        <v>#N/A</v>
      </c>
      <c r="AA3" s="6">
        <f t="shared" ref="AA3:AA34" si="3">SUMIF(D3:I3,"&lt;&gt;#N/A")</f>
        <v>800361</v>
      </c>
      <c r="AB3" s="3">
        <f t="shared" ref="AB3:AB34" si="4">SUMIF(J3:L3,"&lt;&gt;#N/A")</f>
        <v>0</v>
      </c>
      <c r="AC3" s="3">
        <f t="shared" ref="AC3:AC34" si="5">SUMIF(M3:S3,"&lt;&gt;#N/A")</f>
        <v>78164</v>
      </c>
      <c r="AD3" s="5">
        <f t="shared" ref="AD3:AD34" si="6">SUMIF(W3:Z3,"&lt;&gt;#N/A")</f>
        <v>0</v>
      </c>
      <c r="AE3" s="19">
        <f t="shared" ref="AE3:AE34" si="7">C3-SUM(AA3:AD3)</f>
        <v>-1</v>
      </c>
      <c r="AF3" s="3">
        <f t="shared" ref="AF3:AF34" si="8">AA3+AB3+AD3</f>
        <v>800361</v>
      </c>
    </row>
    <row r="4" spans="1:34">
      <c r="A4" s="1" t="s">
        <v>156</v>
      </c>
      <c r="B4" s="30">
        <v>39092</v>
      </c>
      <c r="C4" s="29">
        <v>858689</v>
      </c>
      <c r="D4" s="28">
        <v>778898</v>
      </c>
      <c r="E4" s="28">
        <v>11037</v>
      </c>
      <c r="F4" s="28">
        <v>2200</v>
      </c>
      <c r="G4" s="28">
        <v>865</v>
      </c>
      <c r="H4" s="28">
        <v>4804</v>
      </c>
      <c r="I4" s="28">
        <v>1944</v>
      </c>
      <c r="J4" s="27">
        <v>0</v>
      </c>
      <c r="K4" s="27" t="e">
        <v>#N/A</v>
      </c>
      <c r="L4" s="27" t="e">
        <v>#N/A</v>
      </c>
      <c r="M4" s="24">
        <v>21500</v>
      </c>
      <c r="N4" s="26" t="e">
        <v>#N/A</v>
      </c>
      <c r="O4" s="25" t="e">
        <v>#N/A</v>
      </c>
      <c r="P4" s="24">
        <v>0</v>
      </c>
      <c r="Q4" s="26" t="e">
        <v>#N/A</v>
      </c>
      <c r="R4" s="31">
        <f t="shared" si="0"/>
        <v>21</v>
      </c>
      <c r="S4" s="23">
        <v>37419</v>
      </c>
      <c r="T4" s="32" t="e">
        <f t="shared" si="1"/>
        <v>#N/A</v>
      </c>
      <c r="U4" s="31" t="e">
        <f t="shared" si="2"/>
        <v>#N/A</v>
      </c>
      <c r="V4" s="22">
        <v>21</v>
      </c>
      <c r="W4" s="21" t="e">
        <v>#N/A</v>
      </c>
      <c r="X4" s="21" t="e">
        <v>#N/A</v>
      </c>
      <c r="Y4" s="21" t="e">
        <v>#N/A</v>
      </c>
      <c r="Z4" s="20" t="e">
        <v>#N/A</v>
      </c>
      <c r="AA4" s="6">
        <f t="shared" si="3"/>
        <v>799748</v>
      </c>
      <c r="AB4" s="3">
        <f t="shared" si="4"/>
        <v>0</v>
      </c>
      <c r="AC4" s="3">
        <f t="shared" si="5"/>
        <v>58940</v>
      </c>
      <c r="AD4" s="5">
        <f t="shared" si="6"/>
        <v>0</v>
      </c>
      <c r="AE4" s="19">
        <f t="shared" si="7"/>
        <v>1</v>
      </c>
      <c r="AF4" s="3">
        <f t="shared" si="8"/>
        <v>799748</v>
      </c>
    </row>
    <row r="5" spans="1:34">
      <c r="A5" s="1" t="s">
        <v>155</v>
      </c>
      <c r="B5" s="30">
        <v>39099</v>
      </c>
      <c r="C5" s="29">
        <v>863219</v>
      </c>
      <c r="D5" s="28">
        <v>778887</v>
      </c>
      <c r="E5" s="28">
        <v>11037</v>
      </c>
      <c r="F5" s="28">
        <v>2200</v>
      </c>
      <c r="G5" s="28">
        <v>908</v>
      </c>
      <c r="H5" s="28">
        <v>9332</v>
      </c>
      <c r="I5" s="28">
        <v>1944</v>
      </c>
      <c r="J5" s="27">
        <v>0</v>
      </c>
      <c r="K5" s="27" t="e">
        <v>#N/A</v>
      </c>
      <c r="L5" s="27" t="e">
        <v>#N/A</v>
      </c>
      <c r="M5" s="24">
        <v>19750</v>
      </c>
      <c r="N5" s="26" t="e">
        <v>#N/A</v>
      </c>
      <c r="O5" s="25" t="e">
        <v>#N/A</v>
      </c>
      <c r="P5" s="24">
        <v>0</v>
      </c>
      <c r="Q5" s="26" t="e">
        <v>#N/A</v>
      </c>
      <c r="R5" s="31">
        <f t="shared" si="0"/>
        <v>1756</v>
      </c>
      <c r="S5" s="23">
        <v>37406</v>
      </c>
      <c r="T5" s="32" t="e">
        <f t="shared" si="1"/>
        <v>#N/A</v>
      </c>
      <c r="U5" s="31" t="e">
        <f t="shared" si="2"/>
        <v>#N/A</v>
      </c>
      <c r="V5" s="22">
        <v>1756</v>
      </c>
      <c r="W5" s="21" t="e">
        <v>#N/A</v>
      </c>
      <c r="X5" s="21" t="e">
        <v>#N/A</v>
      </c>
      <c r="Y5" s="21" t="e">
        <v>#N/A</v>
      </c>
      <c r="Z5" s="20" t="e">
        <v>#N/A</v>
      </c>
      <c r="AA5" s="6">
        <f t="shared" si="3"/>
        <v>804308</v>
      </c>
      <c r="AB5" s="3">
        <f t="shared" si="4"/>
        <v>0</v>
      </c>
      <c r="AC5" s="3">
        <f t="shared" si="5"/>
        <v>58912</v>
      </c>
      <c r="AD5" s="5">
        <f t="shared" si="6"/>
        <v>0</v>
      </c>
      <c r="AE5" s="19">
        <f t="shared" si="7"/>
        <v>-1</v>
      </c>
      <c r="AF5" s="3">
        <f t="shared" si="8"/>
        <v>804308</v>
      </c>
    </row>
    <row r="6" spans="1:34">
      <c r="A6" s="1" t="s">
        <v>154</v>
      </c>
      <c r="B6" s="30">
        <v>39106</v>
      </c>
      <c r="C6" s="29">
        <v>855585</v>
      </c>
      <c r="D6" s="28">
        <v>778875</v>
      </c>
      <c r="E6" s="28">
        <v>11037</v>
      </c>
      <c r="F6" s="28">
        <v>2200</v>
      </c>
      <c r="G6" s="28">
        <v>984</v>
      </c>
      <c r="H6" s="28">
        <v>3118</v>
      </c>
      <c r="I6" s="28">
        <v>1949</v>
      </c>
      <c r="J6" s="27">
        <v>0</v>
      </c>
      <c r="K6" s="27" t="e">
        <v>#N/A</v>
      </c>
      <c r="L6" s="27" t="e">
        <v>#N/A</v>
      </c>
      <c r="M6" s="24">
        <v>19000</v>
      </c>
      <c r="N6" s="26" t="e">
        <v>#N/A</v>
      </c>
      <c r="O6" s="25" t="e">
        <v>#N/A</v>
      </c>
      <c r="P6" s="24">
        <v>0</v>
      </c>
      <c r="Q6" s="26" t="e">
        <v>#N/A</v>
      </c>
      <c r="R6" s="31">
        <f t="shared" si="0"/>
        <v>26</v>
      </c>
      <c r="S6" s="23">
        <v>38396</v>
      </c>
      <c r="T6" s="32" t="e">
        <f t="shared" si="1"/>
        <v>#N/A</v>
      </c>
      <c r="U6" s="31" t="e">
        <f t="shared" si="2"/>
        <v>#N/A</v>
      </c>
      <c r="V6" s="22">
        <v>26</v>
      </c>
      <c r="W6" s="21" t="e">
        <v>#N/A</v>
      </c>
      <c r="X6" s="21" t="e">
        <v>#N/A</v>
      </c>
      <c r="Y6" s="21" t="e">
        <v>#N/A</v>
      </c>
      <c r="Z6" s="20" t="e">
        <v>#N/A</v>
      </c>
      <c r="AA6" s="6">
        <f t="shared" si="3"/>
        <v>798163</v>
      </c>
      <c r="AB6" s="3">
        <f t="shared" si="4"/>
        <v>0</v>
      </c>
      <c r="AC6" s="3">
        <f t="shared" si="5"/>
        <v>57422</v>
      </c>
      <c r="AD6" s="5">
        <f t="shared" si="6"/>
        <v>0</v>
      </c>
      <c r="AE6" s="19">
        <f t="shared" si="7"/>
        <v>0</v>
      </c>
      <c r="AF6" s="3">
        <f t="shared" si="8"/>
        <v>798163</v>
      </c>
    </row>
    <row r="7" spans="1:34">
      <c r="A7" s="1" t="s">
        <v>153</v>
      </c>
      <c r="B7" s="30">
        <v>39113</v>
      </c>
      <c r="C7" s="29">
        <v>869559</v>
      </c>
      <c r="D7" s="28">
        <v>778863</v>
      </c>
      <c r="E7" s="28">
        <v>11037</v>
      </c>
      <c r="F7" s="28">
        <v>2200</v>
      </c>
      <c r="G7" s="28">
        <v>1069</v>
      </c>
      <c r="H7" s="28">
        <v>2729</v>
      </c>
      <c r="I7" s="28">
        <v>1962</v>
      </c>
      <c r="J7" s="27">
        <v>0</v>
      </c>
      <c r="K7" s="27" t="e">
        <v>#N/A</v>
      </c>
      <c r="L7" s="27" t="e">
        <v>#N/A</v>
      </c>
      <c r="M7" s="24">
        <v>32000</v>
      </c>
      <c r="N7" s="26" t="e">
        <v>#N/A</v>
      </c>
      <c r="O7" s="25" t="e">
        <v>#N/A</v>
      </c>
      <c r="P7" s="24">
        <v>0</v>
      </c>
      <c r="Q7" s="26" t="e">
        <v>#N/A</v>
      </c>
      <c r="R7" s="31">
        <f t="shared" si="0"/>
        <v>1326</v>
      </c>
      <c r="S7" s="23">
        <v>38373</v>
      </c>
      <c r="T7" s="32" t="e">
        <f t="shared" si="1"/>
        <v>#N/A</v>
      </c>
      <c r="U7" s="31" t="e">
        <f t="shared" si="2"/>
        <v>#N/A</v>
      </c>
      <c r="V7" s="22">
        <v>1326</v>
      </c>
      <c r="W7" s="21" t="e">
        <v>#N/A</v>
      </c>
      <c r="X7" s="21" t="e">
        <v>#N/A</v>
      </c>
      <c r="Y7" s="21" t="e">
        <v>#N/A</v>
      </c>
      <c r="Z7" s="20" t="e">
        <v>#N/A</v>
      </c>
      <c r="AA7" s="6">
        <f t="shared" si="3"/>
        <v>797860</v>
      </c>
      <c r="AB7" s="3">
        <f t="shared" si="4"/>
        <v>0</v>
      </c>
      <c r="AC7" s="3">
        <f t="shared" si="5"/>
        <v>71699</v>
      </c>
      <c r="AD7" s="5">
        <f t="shared" si="6"/>
        <v>0</v>
      </c>
      <c r="AE7" s="19">
        <f t="shared" si="7"/>
        <v>0</v>
      </c>
      <c r="AF7" s="3">
        <f t="shared" si="8"/>
        <v>797860</v>
      </c>
    </row>
    <row r="8" spans="1:34">
      <c r="A8" s="1" t="s">
        <v>152</v>
      </c>
      <c r="B8" s="30">
        <v>39120</v>
      </c>
      <c r="C8" s="29">
        <v>858868</v>
      </c>
      <c r="D8" s="28">
        <v>778876</v>
      </c>
      <c r="E8" s="28">
        <v>11037</v>
      </c>
      <c r="F8" s="28">
        <v>2200</v>
      </c>
      <c r="G8" s="28">
        <v>1040</v>
      </c>
      <c r="H8" s="28">
        <v>5093</v>
      </c>
      <c r="I8" s="28">
        <v>1956</v>
      </c>
      <c r="J8" s="27">
        <v>0</v>
      </c>
      <c r="K8" s="27" t="e">
        <v>#N/A</v>
      </c>
      <c r="L8" s="27" t="e">
        <v>#N/A</v>
      </c>
      <c r="M8" s="24">
        <v>19750</v>
      </c>
      <c r="N8" s="26" t="e">
        <v>#N/A</v>
      </c>
      <c r="O8" s="25" t="e">
        <v>#N/A</v>
      </c>
      <c r="P8" s="24">
        <v>0</v>
      </c>
      <c r="Q8" s="26" t="e">
        <v>#N/A</v>
      </c>
      <c r="R8" s="31">
        <f t="shared" si="0"/>
        <v>23</v>
      </c>
      <c r="S8" s="23">
        <v>38893</v>
      </c>
      <c r="T8" s="32" t="e">
        <f t="shared" si="1"/>
        <v>#N/A</v>
      </c>
      <c r="U8" s="31" t="e">
        <f t="shared" si="2"/>
        <v>#N/A</v>
      </c>
      <c r="V8" s="22">
        <v>23</v>
      </c>
      <c r="W8" s="21" t="e">
        <v>#N/A</v>
      </c>
      <c r="X8" s="21" t="e">
        <v>#N/A</v>
      </c>
      <c r="Y8" s="21" t="e">
        <v>#N/A</v>
      </c>
      <c r="Z8" s="20" t="e">
        <v>#N/A</v>
      </c>
      <c r="AA8" s="6">
        <f t="shared" si="3"/>
        <v>800202</v>
      </c>
      <c r="AB8" s="3">
        <f t="shared" si="4"/>
        <v>0</v>
      </c>
      <c r="AC8" s="3">
        <f t="shared" si="5"/>
        <v>58666</v>
      </c>
      <c r="AD8" s="5">
        <f t="shared" si="6"/>
        <v>0</v>
      </c>
      <c r="AE8" s="19">
        <f t="shared" si="7"/>
        <v>0</v>
      </c>
      <c r="AF8" s="3">
        <f t="shared" si="8"/>
        <v>800202</v>
      </c>
    </row>
    <row r="9" spans="1:34">
      <c r="A9" s="1" t="s">
        <v>151</v>
      </c>
      <c r="B9" s="30">
        <v>39127</v>
      </c>
      <c r="C9" s="29">
        <v>871005</v>
      </c>
      <c r="D9" s="28">
        <v>778889</v>
      </c>
      <c r="E9" s="28">
        <v>11037</v>
      </c>
      <c r="F9" s="28">
        <v>2200</v>
      </c>
      <c r="G9" s="28">
        <v>1029</v>
      </c>
      <c r="H9" s="28">
        <v>6374</v>
      </c>
      <c r="I9" s="28">
        <v>1959</v>
      </c>
      <c r="J9" s="27">
        <v>0</v>
      </c>
      <c r="K9" s="27" t="e">
        <v>#N/A</v>
      </c>
      <c r="L9" s="27" t="e">
        <v>#N/A</v>
      </c>
      <c r="M9" s="24">
        <v>30000</v>
      </c>
      <c r="N9" s="26" t="e">
        <v>#N/A</v>
      </c>
      <c r="O9" s="25" t="e">
        <v>#N/A</v>
      </c>
      <c r="P9" s="24">
        <v>0</v>
      </c>
      <c r="Q9" s="26" t="e">
        <v>#N/A</v>
      </c>
      <c r="R9" s="31">
        <f t="shared" si="0"/>
        <v>49</v>
      </c>
      <c r="S9" s="23">
        <v>39468</v>
      </c>
      <c r="T9" s="32" t="e">
        <f t="shared" si="1"/>
        <v>#N/A</v>
      </c>
      <c r="U9" s="31" t="e">
        <f t="shared" si="2"/>
        <v>#N/A</v>
      </c>
      <c r="V9" s="22">
        <v>49</v>
      </c>
      <c r="W9" s="21" t="e">
        <v>#N/A</v>
      </c>
      <c r="X9" s="21" t="e">
        <v>#N/A</v>
      </c>
      <c r="Y9" s="21" t="e">
        <v>#N/A</v>
      </c>
      <c r="Z9" s="20" t="e">
        <v>#N/A</v>
      </c>
      <c r="AA9" s="6">
        <f t="shared" si="3"/>
        <v>801488</v>
      </c>
      <c r="AB9" s="3">
        <f t="shared" si="4"/>
        <v>0</v>
      </c>
      <c r="AC9" s="3">
        <f t="shared" si="5"/>
        <v>69517</v>
      </c>
      <c r="AD9" s="5">
        <f t="shared" si="6"/>
        <v>0</v>
      </c>
      <c r="AE9" s="19">
        <f t="shared" si="7"/>
        <v>0</v>
      </c>
      <c r="AF9" s="3">
        <f t="shared" si="8"/>
        <v>801488</v>
      </c>
    </row>
    <row r="10" spans="1:34">
      <c r="A10" s="1" t="s">
        <v>150</v>
      </c>
      <c r="B10" s="30">
        <v>39134</v>
      </c>
      <c r="C10" s="29">
        <v>873056</v>
      </c>
      <c r="D10" s="28">
        <v>778902</v>
      </c>
      <c r="E10" s="28">
        <v>11037</v>
      </c>
      <c r="F10" s="28">
        <v>2200</v>
      </c>
      <c r="G10" s="28">
        <v>1001</v>
      </c>
      <c r="H10" s="28">
        <v>8082</v>
      </c>
      <c r="I10" s="28">
        <v>1960</v>
      </c>
      <c r="J10" s="27">
        <v>0</v>
      </c>
      <c r="K10" s="27" t="e">
        <v>#N/A</v>
      </c>
      <c r="L10" s="27" t="e">
        <v>#N/A</v>
      </c>
      <c r="M10" s="24">
        <v>34000</v>
      </c>
      <c r="N10" s="26" t="e">
        <v>#N/A</v>
      </c>
      <c r="O10" s="25" t="e">
        <v>#N/A</v>
      </c>
      <c r="P10" s="24">
        <v>0</v>
      </c>
      <c r="Q10" s="26" t="e">
        <v>#N/A</v>
      </c>
      <c r="R10" s="31">
        <f t="shared" si="0"/>
        <v>41</v>
      </c>
      <c r="S10" s="23">
        <v>35832</v>
      </c>
      <c r="T10" s="32" t="e">
        <f t="shared" si="1"/>
        <v>#N/A</v>
      </c>
      <c r="U10" s="31" t="e">
        <f t="shared" si="2"/>
        <v>#N/A</v>
      </c>
      <c r="V10" s="22">
        <v>41</v>
      </c>
      <c r="W10" s="21" t="e">
        <v>#N/A</v>
      </c>
      <c r="X10" s="21" t="e">
        <v>#N/A</v>
      </c>
      <c r="Y10" s="21" t="e">
        <v>#N/A</v>
      </c>
      <c r="Z10" s="20" t="e">
        <v>#N/A</v>
      </c>
      <c r="AA10" s="6">
        <f t="shared" si="3"/>
        <v>803182</v>
      </c>
      <c r="AB10" s="3">
        <f t="shared" si="4"/>
        <v>0</v>
      </c>
      <c r="AC10" s="3">
        <f t="shared" si="5"/>
        <v>69873</v>
      </c>
      <c r="AD10" s="5">
        <f t="shared" si="6"/>
        <v>0</v>
      </c>
      <c r="AE10" s="19">
        <f t="shared" si="7"/>
        <v>1</v>
      </c>
      <c r="AF10" s="3">
        <f t="shared" si="8"/>
        <v>803182</v>
      </c>
    </row>
    <row r="11" spans="1:34">
      <c r="A11" s="1" t="s">
        <v>149</v>
      </c>
      <c r="B11" s="30">
        <v>39141</v>
      </c>
      <c r="C11" s="29">
        <v>881267</v>
      </c>
      <c r="D11" s="28">
        <v>780793</v>
      </c>
      <c r="E11" s="28">
        <v>11037</v>
      </c>
      <c r="F11" s="28">
        <v>2200</v>
      </c>
      <c r="G11" s="28">
        <v>985</v>
      </c>
      <c r="H11" s="28">
        <v>3040</v>
      </c>
      <c r="I11" s="28">
        <v>1974</v>
      </c>
      <c r="J11" s="27">
        <v>0</v>
      </c>
      <c r="K11" s="27" t="e">
        <v>#N/A</v>
      </c>
      <c r="L11" s="27" t="e">
        <v>#N/A</v>
      </c>
      <c r="M11" s="24">
        <v>45250</v>
      </c>
      <c r="N11" s="26" t="e">
        <v>#N/A</v>
      </c>
      <c r="O11" s="25" t="e">
        <v>#N/A</v>
      </c>
      <c r="P11" s="24">
        <v>0</v>
      </c>
      <c r="Q11" s="26" t="e">
        <v>#N/A</v>
      </c>
      <c r="R11" s="31">
        <f t="shared" si="0"/>
        <v>22</v>
      </c>
      <c r="S11" s="23">
        <v>35966</v>
      </c>
      <c r="T11" s="32" t="e">
        <f t="shared" si="1"/>
        <v>#N/A</v>
      </c>
      <c r="U11" s="31" t="e">
        <f t="shared" si="2"/>
        <v>#N/A</v>
      </c>
      <c r="V11" s="22">
        <v>22</v>
      </c>
      <c r="W11" s="21" t="e">
        <v>#N/A</v>
      </c>
      <c r="X11" s="21" t="e">
        <v>#N/A</v>
      </c>
      <c r="Y11" s="21" t="e">
        <v>#N/A</v>
      </c>
      <c r="Z11" s="20" t="e">
        <v>#N/A</v>
      </c>
      <c r="AA11" s="6">
        <f t="shared" si="3"/>
        <v>800029</v>
      </c>
      <c r="AB11" s="3">
        <f t="shared" si="4"/>
        <v>0</v>
      </c>
      <c r="AC11" s="3">
        <f t="shared" si="5"/>
        <v>81238</v>
      </c>
      <c r="AD11" s="5">
        <f t="shared" si="6"/>
        <v>0</v>
      </c>
      <c r="AE11" s="19">
        <f t="shared" si="7"/>
        <v>0</v>
      </c>
      <c r="AF11" s="3">
        <f t="shared" si="8"/>
        <v>800029</v>
      </c>
    </row>
    <row r="12" spans="1:34">
      <c r="A12" s="1" t="s">
        <v>148</v>
      </c>
      <c r="B12" s="30">
        <v>39148</v>
      </c>
      <c r="C12" s="29">
        <v>868376</v>
      </c>
      <c r="D12" s="28">
        <v>780818</v>
      </c>
      <c r="E12" s="28">
        <v>11037</v>
      </c>
      <c r="F12" s="28">
        <v>2200</v>
      </c>
      <c r="G12" s="28">
        <v>977</v>
      </c>
      <c r="H12" s="28">
        <v>3582</v>
      </c>
      <c r="I12" s="28">
        <v>1969</v>
      </c>
      <c r="J12" s="27">
        <v>0</v>
      </c>
      <c r="K12" s="27" t="e">
        <v>#N/A</v>
      </c>
      <c r="L12" s="27" t="e">
        <v>#N/A</v>
      </c>
      <c r="M12" s="24">
        <v>31250</v>
      </c>
      <c r="N12" s="26" t="e">
        <v>#N/A</v>
      </c>
      <c r="O12" s="25" t="e">
        <v>#N/A</v>
      </c>
      <c r="P12" s="24">
        <v>0</v>
      </c>
      <c r="Q12" s="26" t="e">
        <v>#N/A</v>
      </c>
      <c r="R12" s="31">
        <f t="shared" si="0"/>
        <v>43</v>
      </c>
      <c r="S12" s="23">
        <v>36501</v>
      </c>
      <c r="T12" s="32" t="e">
        <f t="shared" si="1"/>
        <v>#N/A</v>
      </c>
      <c r="U12" s="31" t="e">
        <f t="shared" si="2"/>
        <v>#N/A</v>
      </c>
      <c r="V12" s="22">
        <v>43</v>
      </c>
      <c r="W12" s="21" t="e">
        <v>#N/A</v>
      </c>
      <c r="X12" s="21" t="e">
        <v>#N/A</v>
      </c>
      <c r="Y12" s="21" t="e">
        <v>#N/A</v>
      </c>
      <c r="Z12" s="20" t="e">
        <v>#N/A</v>
      </c>
      <c r="AA12" s="6">
        <f t="shared" si="3"/>
        <v>800583</v>
      </c>
      <c r="AB12" s="3">
        <f t="shared" si="4"/>
        <v>0</v>
      </c>
      <c r="AC12" s="3">
        <f t="shared" si="5"/>
        <v>67794</v>
      </c>
      <c r="AD12" s="5">
        <f t="shared" si="6"/>
        <v>0</v>
      </c>
      <c r="AE12" s="19">
        <f t="shared" si="7"/>
        <v>-1</v>
      </c>
      <c r="AF12" s="3">
        <f t="shared" si="8"/>
        <v>800583</v>
      </c>
    </row>
    <row r="13" spans="1:34">
      <c r="A13" s="1" t="s">
        <v>147</v>
      </c>
      <c r="B13" s="30">
        <v>39155</v>
      </c>
      <c r="C13" s="29">
        <v>879986</v>
      </c>
      <c r="D13" s="28">
        <v>780842</v>
      </c>
      <c r="E13" s="28">
        <v>11037</v>
      </c>
      <c r="F13" s="28">
        <v>2200</v>
      </c>
      <c r="G13" s="28">
        <v>952</v>
      </c>
      <c r="H13" s="28">
        <v>2990</v>
      </c>
      <c r="I13" s="28">
        <v>1969</v>
      </c>
      <c r="J13" s="27">
        <v>0</v>
      </c>
      <c r="K13" s="27" t="e">
        <v>#N/A</v>
      </c>
      <c r="L13" s="27" t="e">
        <v>#N/A</v>
      </c>
      <c r="M13" s="24">
        <v>43000</v>
      </c>
      <c r="N13" s="26" t="e">
        <v>#N/A</v>
      </c>
      <c r="O13" s="25" t="e">
        <v>#N/A</v>
      </c>
      <c r="P13" s="24">
        <v>0</v>
      </c>
      <c r="Q13" s="26" t="e">
        <v>#N/A</v>
      </c>
      <c r="R13" s="31">
        <f t="shared" si="0"/>
        <v>27</v>
      </c>
      <c r="S13" s="23">
        <v>36969</v>
      </c>
      <c r="T13" s="32" t="e">
        <f t="shared" si="1"/>
        <v>#N/A</v>
      </c>
      <c r="U13" s="31" t="e">
        <f t="shared" si="2"/>
        <v>#N/A</v>
      </c>
      <c r="V13" s="22">
        <v>27</v>
      </c>
      <c r="W13" s="21" t="e">
        <v>#N/A</v>
      </c>
      <c r="X13" s="21" t="e">
        <v>#N/A</v>
      </c>
      <c r="Y13" s="21" t="e">
        <v>#N/A</v>
      </c>
      <c r="Z13" s="20" t="e">
        <v>#N/A</v>
      </c>
      <c r="AA13" s="6">
        <f t="shared" si="3"/>
        <v>799990</v>
      </c>
      <c r="AB13" s="3">
        <f t="shared" si="4"/>
        <v>0</v>
      </c>
      <c r="AC13" s="3">
        <f t="shared" si="5"/>
        <v>79996</v>
      </c>
      <c r="AD13" s="5">
        <f t="shared" si="6"/>
        <v>0</v>
      </c>
      <c r="AE13" s="19">
        <f t="shared" si="7"/>
        <v>0</v>
      </c>
      <c r="AF13" s="3">
        <f t="shared" si="8"/>
        <v>799990</v>
      </c>
    </row>
    <row r="14" spans="1:34">
      <c r="A14" s="1" t="s">
        <v>146</v>
      </c>
      <c r="B14" s="30">
        <v>39162</v>
      </c>
      <c r="C14" s="29">
        <v>866952</v>
      </c>
      <c r="D14" s="28">
        <v>780866</v>
      </c>
      <c r="E14" s="28">
        <v>11037</v>
      </c>
      <c r="F14" s="28">
        <v>2200</v>
      </c>
      <c r="G14" s="28">
        <v>931</v>
      </c>
      <c r="H14" s="28">
        <v>2905</v>
      </c>
      <c r="I14" s="28">
        <v>1974</v>
      </c>
      <c r="J14" s="27">
        <v>0</v>
      </c>
      <c r="K14" s="27" t="e">
        <v>#N/A</v>
      </c>
      <c r="L14" s="27" t="e">
        <v>#N/A</v>
      </c>
      <c r="M14" s="24">
        <v>29750</v>
      </c>
      <c r="N14" s="26" t="e">
        <v>#N/A</v>
      </c>
      <c r="O14" s="25" t="e">
        <v>#N/A</v>
      </c>
      <c r="P14" s="24">
        <v>0</v>
      </c>
      <c r="Q14" s="26" t="e">
        <v>#N/A</v>
      </c>
      <c r="R14" s="31">
        <f t="shared" si="0"/>
        <v>29</v>
      </c>
      <c r="S14" s="23">
        <v>37260</v>
      </c>
      <c r="T14" s="32" t="e">
        <f t="shared" si="1"/>
        <v>#N/A</v>
      </c>
      <c r="U14" s="31" t="e">
        <f t="shared" si="2"/>
        <v>#N/A</v>
      </c>
      <c r="V14" s="22">
        <v>29</v>
      </c>
      <c r="W14" s="21" t="e">
        <v>#N/A</v>
      </c>
      <c r="X14" s="21" t="e">
        <v>#N/A</v>
      </c>
      <c r="Y14" s="21" t="e">
        <v>#N/A</v>
      </c>
      <c r="Z14" s="20" t="e">
        <v>#N/A</v>
      </c>
      <c r="AA14" s="6">
        <f t="shared" si="3"/>
        <v>799913</v>
      </c>
      <c r="AB14" s="3">
        <f t="shared" si="4"/>
        <v>0</v>
      </c>
      <c r="AC14" s="3">
        <f t="shared" si="5"/>
        <v>67039</v>
      </c>
      <c r="AD14" s="5">
        <f t="shared" si="6"/>
        <v>0</v>
      </c>
      <c r="AE14" s="19">
        <f t="shared" si="7"/>
        <v>0</v>
      </c>
      <c r="AF14" s="3">
        <f t="shared" si="8"/>
        <v>799913</v>
      </c>
    </row>
    <row r="15" spans="1:34">
      <c r="A15" s="1" t="s">
        <v>145</v>
      </c>
      <c r="B15" s="30">
        <v>39169</v>
      </c>
      <c r="C15" s="29">
        <v>873681</v>
      </c>
      <c r="D15" s="28">
        <v>780890</v>
      </c>
      <c r="E15" s="28">
        <v>11037</v>
      </c>
      <c r="F15" s="28">
        <v>2200</v>
      </c>
      <c r="G15" s="28">
        <v>921</v>
      </c>
      <c r="H15" s="28">
        <v>2819</v>
      </c>
      <c r="I15" s="28">
        <v>1975</v>
      </c>
      <c r="J15" s="27">
        <v>0</v>
      </c>
      <c r="K15" s="27" t="e">
        <v>#N/A</v>
      </c>
      <c r="L15" s="27" t="e">
        <v>#N/A</v>
      </c>
      <c r="M15" s="24">
        <v>36000</v>
      </c>
      <c r="N15" s="26" t="e">
        <v>#N/A</v>
      </c>
      <c r="O15" s="25" t="e">
        <v>#N/A</v>
      </c>
      <c r="P15" s="24">
        <v>0</v>
      </c>
      <c r="Q15" s="26" t="e">
        <v>#N/A</v>
      </c>
      <c r="R15" s="31">
        <f t="shared" si="0"/>
        <v>28</v>
      </c>
      <c r="S15" s="23">
        <v>37811</v>
      </c>
      <c r="T15" s="32" t="e">
        <f t="shared" si="1"/>
        <v>#N/A</v>
      </c>
      <c r="U15" s="31" t="e">
        <f t="shared" si="2"/>
        <v>#N/A</v>
      </c>
      <c r="V15" s="22">
        <v>28</v>
      </c>
      <c r="W15" s="21" t="e">
        <v>#N/A</v>
      </c>
      <c r="X15" s="21" t="e">
        <v>#N/A</v>
      </c>
      <c r="Y15" s="21" t="e">
        <v>#N/A</v>
      </c>
      <c r="Z15" s="20" t="e">
        <v>#N/A</v>
      </c>
      <c r="AA15" s="6">
        <f t="shared" si="3"/>
        <v>799842</v>
      </c>
      <c r="AB15" s="3">
        <f t="shared" si="4"/>
        <v>0</v>
      </c>
      <c r="AC15" s="3">
        <f t="shared" si="5"/>
        <v>73839</v>
      </c>
      <c r="AD15" s="5">
        <f t="shared" si="6"/>
        <v>0</v>
      </c>
      <c r="AE15" s="19">
        <f t="shared" si="7"/>
        <v>0</v>
      </c>
      <c r="AF15" s="3">
        <f t="shared" si="8"/>
        <v>799842</v>
      </c>
    </row>
    <row r="16" spans="1:34">
      <c r="A16" s="1" t="s">
        <v>144</v>
      </c>
      <c r="B16" s="30">
        <v>39176</v>
      </c>
      <c r="C16" s="29">
        <v>866185</v>
      </c>
      <c r="D16" s="28">
        <v>780926</v>
      </c>
      <c r="E16" s="28">
        <v>11037</v>
      </c>
      <c r="F16" s="28">
        <v>2200</v>
      </c>
      <c r="G16" s="28">
        <v>939</v>
      </c>
      <c r="H16" s="28">
        <v>3510</v>
      </c>
      <c r="I16" s="28">
        <v>1986</v>
      </c>
      <c r="J16" s="27">
        <v>0</v>
      </c>
      <c r="K16" s="27" t="e">
        <v>#N/A</v>
      </c>
      <c r="L16" s="27" t="e">
        <v>#N/A</v>
      </c>
      <c r="M16" s="24">
        <v>28000</v>
      </c>
      <c r="N16" s="26" t="e">
        <v>#N/A</v>
      </c>
      <c r="O16" s="25" t="e">
        <v>#N/A</v>
      </c>
      <c r="P16" s="24">
        <v>0</v>
      </c>
      <c r="Q16" s="26" t="e">
        <v>#N/A</v>
      </c>
      <c r="R16" s="31">
        <f t="shared" si="0"/>
        <v>32</v>
      </c>
      <c r="S16" s="23">
        <v>37555</v>
      </c>
      <c r="T16" s="32" t="e">
        <f t="shared" si="1"/>
        <v>#N/A</v>
      </c>
      <c r="U16" s="31" t="e">
        <f t="shared" si="2"/>
        <v>#N/A</v>
      </c>
      <c r="V16" s="22">
        <v>32</v>
      </c>
      <c r="W16" s="21" t="e">
        <v>#N/A</v>
      </c>
      <c r="X16" s="21" t="e">
        <v>#N/A</v>
      </c>
      <c r="Y16" s="21" t="e">
        <v>#N/A</v>
      </c>
      <c r="Z16" s="20" t="e">
        <v>#N/A</v>
      </c>
      <c r="AA16" s="6">
        <f t="shared" si="3"/>
        <v>800598</v>
      </c>
      <c r="AB16" s="3">
        <f t="shared" si="4"/>
        <v>0</v>
      </c>
      <c r="AC16" s="3">
        <f t="shared" si="5"/>
        <v>65587</v>
      </c>
      <c r="AD16" s="5">
        <f t="shared" si="6"/>
        <v>0</v>
      </c>
      <c r="AE16" s="19">
        <f t="shared" si="7"/>
        <v>0</v>
      </c>
      <c r="AF16" s="3">
        <f t="shared" si="8"/>
        <v>800598</v>
      </c>
      <c r="AG16" s="1"/>
      <c r="AH16" s="1"/>
    </row>
    <row r="17" spans="1:34">
      <c r="A17" s="1" t="s">
        <v>143</v>
      </c>
      <c r="B17" s="30">
        <v>39183</v>
      </c>
      <c r="C17" s="29">
        <v>869275</v>
      </c>
      <c r="D17" s="28">
        <v>782816</v>
      </c>
      <c r="E17" s="28">
        <v>11037</v>
      </c>
      <c r="F17" s="28">
        <v>2200</v>
      </c>
      <c r="G17" s="28">
        <v>963</v>
      </c>
      <c r="H17" s="28">
        <v>3122</v>
      </c>
      <c r="I17" s="28">
        <v>1988</v>
      </c>
      <c r="J17" s="27">
        <v>0</v>
      </c>
      <c r="K17" s="27" t="e">
        <v>#N/A</v>
      </c>
      <c r="L17" s="27" t="e">
        <v>#N/A</v>
      </c>
      <c r="M17" s="24">
        <v>28750</v>
      </c>
      <c r="N17" s="26" t="e">
        <v>#N/A</v>
      </c>
      <c r="O17" s="25" t="e">
        <v>#N/A</v>
      </c>
      <c r="P17" s="24">
        <v>0</v>
      </c>
      <c r="Q17" s="26" t="e">
        <v>#N/A</v>
      </c>
      <c r="R17" s="31">
        <f t="shared" si="0"/>
        <v>49</v>
      </c>
      <c r="S17" s="23">
        <v>38350</v>
      </c>
      <c r="T17" s="32" t="e">
        <f t="shared" si="1"/>
        <v>#N/A</v>
      </c>
      <c r="U17" s="31" t="e">
        <f t="shared" si="2"/>
        <v>#N/A</v>
      </c>
      <c r="V17" s="22">
        <v>49</v>
      </c>
      <c r="W17" s="21" t="e">
        <v>#N/A</v>
      </c>
      <c r="X17" s="21" t="e">
        <v>#N/A</v>
      </c>
      <c r="Y17" s="21" t="e">
        <v>#N/A</v>
      </c>
      <c r="Z17" s="20" t="e">
        <v>#N/A</v>
      </c>
      <c r="AA17" s="6">
        <f t="shared" si="3"/>
        <v>802126</v>
      </c>
      <c r="AB17" s="3">
        <f t="shared" si="4"/>
        <v>0</v>
      </c>
      <c r="AC17" s="3">
        <f t="shared" si="5"/>
        <v>67149</v>
      </c>
      <c r="AD17" s="5">
        <f t="shared" si="6"/>
        <v>0</v>
      </c>
      <c r="AE17" s="19">
        <f t="shared" si="7"/>
        <v>0</v>
      </c>
      <c r="AF17" s="3">
        <f t="shared" si="8"/>
        <v>802126</v>
      </c>
      <c r="AG17" s="1"/>
      <c r="AH17" s="1"/>
    </row>
    <row r="18" spans="1:34">
      <c r="A18" s="1" t="s">
        <v>142</v>
      </c>
      <c r="B18" s="30">
        <v>39190</v>
      </c>
      <c r="C18" s="29">
        <v>865129</v>
      </c>
      <c r="D18" s="28">
        <v>782860</v>
      </c>
      <c r="E18" s="28">
        <v>11037</v>
      </c>
      <c r="F18" s="28">
        <v>2200</v>
      </c>
      <c r="G18" s="28">
        <v>976</v>
      </c>
      <c r="H18" s="28">
        <v>3273</v>
      </c>
      <c r="I18" s="28">
        <v>1991</v>
      </c>
      <c r="J18" s="27">
        <v>0</v>
      </c>
      <c r="K18" s="27" t="e">
        <v>#N/A</v>
      </c>
      <c r="L18" s="27" t="e">
        <v>#N/A</v>
      </c>
      <c r="M18" s="24">
        <v>24000</v>
      </c>
      <c r="N18" s="26" t="e">
        <v>#N/A</v>
      </c>
      <c r="O18" s="25" t="e">
        <v>#N/A</v>
      </c>
      <c r="P18" s="24">
        <v>0</v>
      </c>
      <c r="Q18" s="26" t="e">
        <v>#N/A</v>
      </c>
      <c r="R18" s="31">
        <f t="shared" si="0"/>
        <v>52</v>
      </c>
      <c r="S18" s="23">
        <v>38739</v>
      </c>
      <c r="T18" s="32" t="e">
        <f t="shared" si="1"/>
        <v>#N/A</v>
      </c>
      <c r="U18" s="31" t="e">
        <f t="shared" si="2"/>
        <v>#N/A</v>
      </c>
      <c r="V18" s="22">
        <v>52</v>
      </c>
      <c r="W18" s="21" t="e">
        <v>#N/A</v>
      </c>
      <c r="X18" s="21" t="e">
        <v>#N/A</v>
      </c>
      <c r="Y18" s="21" t="e">
        <v>#N/A</v>
      </c>
      <c r="Z18" s="20" t="e">
        <v>#N/A</v>
      </c>
      <c r="AA18" s="6">
        <f t="shared" si="3"/>
        <v>802337</v>
      </c>
      <c r="AB18" s="3">
        <f t="shared" si="4"/>
        <v>0</v>
      </c>
      <c r="AC18" s="3">
        <f t="shared" si="5"/>
        <v>62791</v>
      </c>
      <c r="AD18" s="5">
        <f t="shared" si="6"/>
        <v>0</v>
      </c>
      <c r="AE18" s="19">
        <f t="shared" si="7"/>
        <v>1</v>
      </c>
      <c r="AF18" s="3">
        <f t="shared" si="8"/>
        <v>802337</v>
      </c>
      <c r="AG18" s="1"/>
      <c r="AH18" s="1"/>
    </row>
    <row r="19" spans="1:34">
      <c r="A19" s="1" t="s">
        <v>141</v>
      </c>
      <c r="B19" s="30">
        <v>39197</v>
      </c>
      <c r="C19" s="29">
        <v>883461</v>
      </c>
      <c r="D19" s="28">
        <v>787149</v>
      </c>
      <c r="E19" s="28">
        <v>11037</v>
      </c>
      <c r="F19" s="28">
        <v>2200</v>
      </c>
      <c r="G19" s="28">
        <v>1019</v>
      </c>
      <c r="H19" s="28">
        <v>2707</v>
      </c>
      <c r="I19" s="28">
        <v>1990</v>
      </c>
      <c r="J19" s="27">
        <v>0</v>
      </c>
      <c r="K19" s="27" t="e">
        <v>#N/A</v>
      </c>
      <c r="L19" s="27" t="e">
        <v>#N/A</v>
      </c>
      <c r="M19" s="24">
        <v>38000</v>
      </c>
      <c r="N19" s="26" t="e">
        <v>#N/A</v>
      </c>
      <c r="O19" s="25" t="e">
        <v>#N/A</v>
      </c>
      <c r="P19" s="24">
        <v>0</v>
      </c>
      <c r="Q19" s="26" t="e">
        <v>#N/A</v>
      </c>
      <c r="R19" s="31">
        <f t="shared" si="0"/>
        <v>57</v>
      </c>
      <c r="S19" s="23">
        <v>39302</v>
      </c>
      <c r="T19" s="32" t="e">
        <f t="shared" si="1"/>
        <v>#N/A</v>
      </c>
      <c r="U19" s="31" t="e">
        <f t="shared" si="2"/>
        <v>#N/A</v>
      </c>
      <c r="V19" s="22">
        <v>57</v>
      </c>
      <c r="W19" s="21" t="e">
        <v>#N/A</v>
      </c>
      <c r="X19" s="21" t="e">
        <v>#N/A</v>
      </c>
      <c r="Y19" s="21" t="e">
        <v>#N/A</v>
      </c>
      <c r="Z19" s="20" t="e">
        <v>#N/A</v>
      </c>
      <c r="AA19" s="6">
        <f t="shared" si="3"/>
        <v>806102</v>
      </c>
      <c r="AB19" s="3">
        <f t="shared" si="4"/>
        <v>0</v>
      </c>
      <c r="AC19" s="3">
        <f t="shared" si="5"/>
        <v>77359</v>
      </c>
      <c r="AD19" s="5">
        <f t="shared" si="6"/>
        <v>0</v>
      </c>
      <c r="AE19" s="19">
        <f t="shared" si="7"/>
        <v>0</v>
      </c>
      <c r="AF19" s="3">
        <f t="shared" si="8"/>
        <v>806102</v>
      </c>
      <c r="AG19" s="1"/>
      <c r="AH19" s="1"/>
    </row>
    <row r="20" spans="1:34">
      <c r="A20" s="1" t="s">
        <v>140</v>
      </c>
      <c r="B20" s="30">
        <v>39204</v>
      </c>
      <c r="C20" s="29">
        <v>894615</v>
      </c>
      <c r="D20" s="28">
        <v>787210</v>
      </c>
      <c r="E20" s="28">
        <v>11037</v>
      </c>
      <c r="F20" s="28">
        <v>2200</v>
      </c>
      <c r="G20" s="28">
        <v>1073</v>
      </c>
      <c r="H20" s="28">
        <v>3984</v>
      </c>
      <c r="I20" s="28">
        <v>2003</v>
      </c>
      <c r="J20" s="27">
        <v>0</v>
      </c>
      <c r="K20" s="27" t="e">
        <v>#N/A</v>
      </c>
      <c r="L20" s="27" t="e">
        <v>#N/A</v>
      </c>
      <c r="M20" s="24">
        <v>48000</v>
      </c>
      <c r="N20" s="26" t="e">
        <v>#N/A</v>
      </c>
      <c r="O20" s="25" t="e">
        <v>#N/A</v>
      </c>
      <c r="P20" s="24">
        <v>0</v>
      </c>
      <c r="Q20" s="26" t="e">
        <v>#N/A</v>
      </c>
      <c r="R20" s="31">
        <f t="shared" si="0"/>
        <v>76</v>
      </c>
      <c r="S20" s="23">
        <v>39032</v>
      </c>
      <c r="T20" s="32" t="e">
        <f t="shared" si="1"/>
        <v>#N/A</v>
      </c>
      <c r="U20" s="31" t="e">
        <f t="shared" si="2"/>
        <v>#N/A</v>
      </c>
      <c r="V20" s="22">
        <v>76</v>
      </c>
      <c r="W20" s="21" t="e">
        <v>#N/A</v>
      </c>
      <c r="X20" s="21" t="e">
        <v>#N/A</v>
      </c>
      <c r="Y20" s="21" t="e">
        <v>#N/A</v>
      </c>
      <c r="Z20" s="20" t="e">
        <v>#N/A</v>
      </c>
      <c r="AA20" s="6">
        <f t="shared" si="3"/>
        <v>807507</v>
      </c>
      <c r="AB20" s="3">
        <f t="shared" si="4"/>
        <v>0</v>
      </c>
      <c r="AC20" s="3">
        <f t="shared" si="5"/>
        <v>87108</v>
      </c>
      <c r="AD20" s="5">
        <f t="shared" si="6"/>
        <v>0</v>
      </c>
      <c r="AE20" s="19">
        <f t="shared" si="7"/>
        <v>0</v>
      </c>
      <c r="AF20" s="3">
        <f t="shared" si="8"/>
        <v>807507</v>
      </c>
      <c r="AG20" s="1"/>
      <c r="AH20" s="1"/>
    </row>
    <row r="21" spans="1:34">
      <c r="A21" s="1" t="s">
        <v>139</v>
      </c>
      <c r="B21" s="30">
        <v>39211</v>
      </c>
      <c r="C21" s="29">
        <v>878998</v>
      </c>
      <c r="D21" s="28">
        <v>790025</v>
      </c>
      <c r="E21" s="28">
        <v>11037</v>
      </c>
      <c r="F21" s="28">
        <v>2200</v>
      </c>
      <c r="G21" s="28">
        <v>1016</v>
      </c>
      <c r="H21" s="28">
        <v>4144</v>
      </c>
      <c r="I21" s="28">
        <v>2006</v>
      </c>
      <c r="J21" s="27">
        <v>0</v>
      </c>
      <c r="K21" s="27" t="e">
        <v>#N/A</v>
      </c>
      <c r="L21" s="27" t="e">
        <v>#N/A</v>
      </c>
      <c r="M21" s="24">
        <v>29000</v>
      </c>
      <c r="N21" s="26" t="e">
        <v>#N/A</v>
      </c>
      <c r="O21" s="25" t="e">
        <v>#N/A</v>
      </c>
      <c r="P21" s="24">
        <v>0</v>
      </c>
      <c r="Q21" s="26" t="e">
        <v>#N/A</v>
      </c>
      <c r="R21" s="31">
        <f t="shared" si="0"/>
        <v>82</v>
      </c>
      <c r="S21" s="23">
        <v>39489</v>
      </c>
      <c r="T21" s="32" t="e">
        <f t="shared" si="1"/>
        <v>#N/A</v>
      </c>
      <c r="U21" s="31" t="e">
        <f t="shared" si="2"/>
        <v>#N/A</v>
      </c>
      <c r="V21" s="22">
        <v>82</v>
      </c>
      <c r="W21" s="21" t="e">
        <v>#N/A</v>
      </c>
      <c r="X21" s="21" t="e">
        <v>#N/A</v>
      </c>
      <c r="Y21" s="21" t="e">
        <v>#N/A</v>
      </c>
      <c r="Z21" s="20" t="e">
        <v>#N/A</v>
      </c>
      <c r="AA21" s="6">
        <f t="shared" si="3"/>
        <v>810428</v>
      </c>
      <c r="AB21" s="3">
        <f t="shared" si="4"/>
        <v>0</v>
      </c>
      <c r="AC21" s="3">
        <f t="shared" si="5"/>
        <v>68571</v>
      </c>
      <c r="AD21" s="5">
        <f t="shared" si="6"/>
        <v>0</v>
      </c>
      <c r="AE21" s="19">
        <f t="shared" si="7"/>
        <v>-1</v>
      </c>
      <c r="AF21" s="3">
        <f t="shared" si="8"/>
        <v>810428</v>
      </c>
      <c r="AG21" s="1"/>
      <c r="AH21" s="1"/>
    </row>
    <row r="22" spans="1:34">
      <c r="A22" s="1" t="s">
        <v>138</v>
      </c>
      <c r="B22" s="30">
        <v>39218</v>
      </c>
      <c r="C22" s="29">
        <v>863326</v>
      </c>
      <c r="D22" s="28">
        <v>790103</v>
      </c>
      <c r="E22" s="28">
        <v>11037</v>
      </c>
      <c r="F22" s="28">
        <v>2200</v>
      </c>
      <c r="G22" s="28">
        <v>949</v>
      </c>
      <c r="H22" s="28">
        <v>2523</v>
      </c>
      <c r="I22" s="28">
        <v>2005</v>
      </c>
      <c r="J22" s="27">
        <v>0</v>
      </c>
      <c r="K22" s="27" t="e">
        <v>#N/A</v>
      </c>
      <c r="L22" s="27" t="e">
        <v>#N/A</v>
      </c>
      <c r="M22" s="24">
        <v>18000</v>
      </c>
      <c r="N22" s="26" t="e">
        <v>#N/A</v>
      </c>
      <c r="O22" s="25" t="e">
        <v>#N/A</v>
      </c>
      <c r="P22" s="24">
        <v>0</v>
      </c>
      <c r="Q22" s="26" t="e">
        <v>#N/A</v>
      </c>
      <c r="R22" s="31">
        <f t="shared" si="0"/>
        <v>93</v>
      </c>
      <c r="S22" s="23">
        <v>36417</v>
      </c>
      <c r="T22" s="32" t="e">
        <f t="shared" si="1"/>
        <v>#N/A</v>
      </c>
      <c r="U22" s="31" t="e">
        <f t="shared" si="2"/>
        <v>#N/A</v>
      </c>
      <c r="V22" s="22">
        <v>93</v>
      </c>
      <c r="W22" s="21" t="e">
        <v>#N/A</v>
      </c>
      <c r="X22" s="21" t="e">
        <v>#N/A</v>
      </c>
      <c r="Y22" s="21" t="e">
        <v>#N/A</v>
      </c>
      <c r="Z22" s="20" t="e">
        <v>#N/A</v>
      </c>
      <c r="AA22" s="6">
        <f t="shared" si="3"/>
        <v>808817</v>
      </c>
      <c r="AB22" s="3">
        <f t="shared" si="4"/>
        <v>0</v>
      </c>
      <c r="AC22" s="3">
        <f t="shared" si="5"/>
        <v>54510</v>
      </c>
      <c r="AD22" s="5">
        <f t="shared" si="6"/>
        <v>0</v>
      </c>
      <c r="AE22" s="19">
        <f t="shared" si="7"/>
        <v>-1</v>
      </c>
      <c r="AF22" s="3">
        <f t="shared" si="8"/>
        <v>808817</v>
      </c>
      <c r="AG22" s="1"/>
      <c r="AH22" s="1"/>
    </row>
    <row r="23" spans="1:34">
      <c r="A23" s="1" t="s">
        <v>137</v>
      </c>
      <c r="B23" s="30">
        <v>39225</v>
      </c>
      <c r="C23" s="29">
        <v>877676</v>
      </c>
      <c r="D23" s="28">
        <v>790182</v>
      </c>
      <c r="E23" s="28">
        <v>11037</v>
      </c>
      <c r="F23" s="28">
        <v>2200</v>
      </c>
      <c r="G23" s="28">
        <v>905</v>
      </c>
      <c r="H23" s="28">
        <v>3135</v>
      </c>
      <c r="I23" s="28">
        <v>2014</v>
      </c>
      <c r="J23" s="27">
        <v>0</v>
      </c>
      <c r="K23" s="27" t="e">
        <v>#N/A</v>
      </c>
      <c r="L23" s="27" t="e">
        <v>#N/A</v>
      </c>
      <c r="M23" s="24">
        <v>31250</v>
      </c>
      <c r="N23" s="26" t="e">
        <v>#N/A</v>
      </c>
      <c r="O23" s="25" t="e">
        <v>#N/A</v>
      </c>
      <c r="P23" s="24">
        <v>0</v>
      </c>
      <c r="Q23" s="26" t="e">
        <v>#N/A</v>
      </c>
      <c r="R23" s="31">
        <f t="shared" si="0"/>
        <v>118</v>
      </c>
      <c r="S23" s="23">
        <v>36835</v>
      </c>
      <c r="T23" s="32" t="e">
        <f t="shared" si="1"/>
        <v>#N/A</v>
      </c>
      <c r="U23" s="31" t="e">
        <f t="shared" si="2"/>
        <v>#N/A</v>
      </c>
      <c r="V23" s="22">
        <v>118</v>
      </c>
      <c r="W23" s="21" t="e">
        <v>#N/A</v>
      </c>
      <c r="X23" s="21" t="e">
        <v>#N/A</v>
      </c>
      <c r="Y23" s="21" t="e">
        <v>#N/A</v>
      </c>
      <c r="Z23" s="20" t="e">
        <v>#N/A</v>
      </c>
      <c r="AA23" s="6">
        <f t="shared" si="3"/>
        <v>809473</v>
      </c>
      <c r="AB23" s="3">
        <f t="shared" si="4"/>
        <v>0</v>
      </c>
      <c r="AC23" s="3">
        <f t="shared" si="5"/>
        <v>68203</v>
      </c>
      <c r="AD23" s="5">
        <f t="shared" si="6"/>
        <v>0</v>
      </c>
      <c r="AE23" s="19">
        <f t="shared" si="7"/>
        <v>0</v>
      </c>
      <c r="AF23" s="3">
        <f t="shared" si="8"/>
        <v>809473</v>
      </c>
      <c r="AG23" s="1"/>
      <c r="AH23" s="1"/>
    </row>
    <row r="24" spans="1:34">
      <c r="A24" s="1" t="s">
        <v>136</v>
      </c>
      <c r="B24" s="30">
        <v>39232</v>
      </c>
      <c r="C24" s="29">
        <v>880715</v>
      </c>
      <c r="D24" s="28">
        <v>790260</v>
      </c>
      <c r="E24" s="28">
        <v>11037</v>
      </c>
      <c r="F24" s="28">
        <v>2200</v>
      </c>
      <c r="G24" s="28">
        <v>880</v>
      </c>
      <c r="H24" s="28">
        <v>5934</v>
      </c>
      <c r="I24" s="28">
        <v>2016</v>
      </c>
      <c r="J24" s="27">
        <v>0</v>
      </c>
      <c r="K24" s="27" t="e">
        <v>#N/A</v>
      </c>
      <c r="L24" s="27" t="e">
        <v>#N/A</v>
      </c>
      <c r="M24" s="24">
        <v>31000</v>
      </c>
      <c r="N24" s="26" t="e">
        <v>#N/A</v>
      </c>
      <c r="O24" s="25" t="e">
        <v>#N/A</v>
      </c>
      <c r="P24" s="24">
        <v>0</v>
      </c>
      <c r="Q24" s="26" t="e">
        <v>#N/A</v>
      </c>
      <c r="R24" s="31">
        <f t="shared" si="0"/>
        <v>121</v>
      </c>
      <c r="S24" s="23">
        <v>37267</v>
      </c>
      <c r="T24" s="32" t="e">
        <f t="shared" si="1"/>
        <v>#N/A</v>
      </c>
      <c r="U24" s="31" t="e">
        <f t="shared" si="2"/>
        <v>#N/A</v>
      </c>
      <c r="V24" s="22">
        <v>121</v>
      </c>
      <c r="W24" s="21" t="e">
        <v>#N/A</v>
      </c>
      <c r="X24" s="21" t="e">
        <v>#N/A</v>
      </c>
      <c r="Y24" s="21" t="e">
        <v>#N/A</v>
      </c>
      <c r="Z24" s="20" t="e">
        <v>#N/A</v>
      </c>
      <c r="AA24" s="6">
        <f t="shared" si="3"/>
        <v>812327</v>
      </c>
      <c r="AB24" s="3">
        <f t="shared" si="4"/>
        <v>0</v>
      </c>
      <c r="AC24" s="3">
        <f t="shared" si="5"/>
        <v>68388</v>
      </c>
      <c r="AD24" s="5">
        <f t="shared" si="6"/>
        <v>0</v>
      </c>
      <c r="AE24" s="19">
        <f t="shared" si="7"/>
        <v>0</v>
      </c>
      <c r="AF24" s="3">
        <f t="shared" si="8"/>
        <v>812327</v>
      </c>
      <c r="AG24" s="1"/>
      <c r="AH24" s="1"/>
    </row>
    <row r="25" spans="1:34">
      <c r="A25" s="1" t="s">
        <v>135</v>
      </c>
      <c r="B25" s="30">
        <v>39239</v>
      </c>
      <c r="C25" s="29">
        <v>876452</v>
      </c>
      <c r="D25" s="28">
        <v>790322</v>
      </c>
      <c r="E25" s="28">
        <v>11037</v>
      </c>
      <c r="F25" s="28">
        <v>2200</v>
      </c>
      <c r="G25" s="28">
        <v>893</v>
      </c>
      <c r="H25" s="28">
        <v>4071</v>
      </c>
      <c r="I25" s="28">
        <v>2026</v>
      </c>
      <c r="J25" s="27">
        <v>0</v>
      </c>
      <c r="K25" s="27" t="e">
        <v>#N/A</v>
      </c>
      <c r="L25" s="27" t="e">
        <v>#N/A</v>
      </c>
      <c r="M25" s="24">
        <v>28500</v>
      </c>
      <c r="N25" s="26" t="e">
        <v>#N/A</v>
      </c>
      <c r="O25" s="25" t="e">
        <v>#N/A</v>
      </c>
      <c r="P25" s="24">
        <v>0</v>
      </c>
      <c r="Q25" s="26" t="e">
        <v>#N/A</v>
      </c>
      <c r="R25" s="31">
        <f t="shared" si="0"/>
        <v>154</v>
      </c>
      <c r="S25" s="23">
        <v>37250</v>
      </c>
      <c r="T25" s="32" t="e">
        <f t="shared" si="1"/>
        <v>#N/A</v>
      </c>
      <c r="U25" s="31" t="e">
        <f t="shared" si="2"/>
        <v>#N/A</v>
      </c>
      <c r="V25" s="22">
        <v>154</v>
      </c>
      <c r="W25" s="21" t="e">
        <v>#N/A</v>
      </c>
      <c r="X25" s="21" t="e">
        <v>#N/A</v>
      </c>
      <c r="Y25" s="21" t="e">
        <v>#N/A</v>
      </c>
      <c r="Z25" s="20" t="e">
        <v>#N/A</v>
      </c>
      <c r="AA25" s="6">
        <f t="shared" si="3"/>
        <v>810549</v>
      </c>
      <c r="AB25" s="3">
        <f t="shared" si="4"/>
        <v>0</v>
      </c>
      <c r="AC25" s="3">
        <f t="shared" si="5"/>
        <v>65904</v>
      </c>
      <c r="AD25" s="5">
        <f t="shared" si="6"/>
        <v>0</v>
      </c>
      <c r="AE25" s="19">
        <f t="shared" si="7"/>
        <v>-1</v>
      </c>
      <c r="AF25" s="3">
        <f t="shared" si="8"/>
        <v>810549</v>
      </c>
      <c r="AG25" s="1"/>
      <c r="AH25" s="1"/>
    </row>
    <row r="26" spans="1:34">
      <c r="A26" s="1" t="s">
        <v>134</v>
      </c>
      <c r="B26" s="30">
        <v>39246</v>
      </c>
      <c r="C26" s="29">
        <v>868749</v>
      </c>
      <c r="D26" s="28">
        <v>790380</v>
      </c>
      <c r="E26" s="28">
        <v>11037</v>
      </c>
      <c r="F26" s="28">
        <v>2200</v>
      </c>
      <c r="G26" s="28">
        <v>914</v>
      </c>
      <c r="H26" s="28">
        <v>2696</v>
      </c>
      <c r="I26" s="28">
        <v>2028</v>
      </c>
      <c r="J26" s="27">
        <v>0</v>
      </c>
      <c r="K26" s="27" t="e">
        <v>#N/A</v>
      </c>
      <c r="L26" s="27" t="e">
        <v>#N/A</v>
      </c>
      <c r="M26" s="24">
        <v>22000</v>
      </c>
      <c r="N26" s="26" t="e">
        <v>#N/A</v>
      </c>
      <c r="O26" s="25" t="e">
        <v>#N/A</v>
      </c>
      <c r="P26" s="24">
        <v>0</v>
      </c>
      <c r="Q26" s="26" t="e">
        <v>#N/A</v>
      </c>
      <c r="R26" s="31">
        <f t="shared" si="0"/>
        <v>142</v>
      </c>
      <c r="S26" s="23">
        <v>37352</v>
      </c>
      <c r="T26" s="32" t="e">
        <f t="shared" si="1"/>
        <v>#N/A</v>
      </c>
      <c r="U26" s="31" t="e">
        <f t="shared" si="2"/>
        <v>#N/A</v>
      </c>
      <c r="V26" s="22">
        <v>142</v>
      </c>
      <c r="W26" s="21" t="e">
        <v>#N/A</v>
      </c>
      <c r="X26" s="21" t="e">
        <v>#N/A</v>
      </c>
      <c r="Y26" s="21" t="e">
        <v>#N/A</v>
      </c>
      <c r="Z26" s="20" t="e">
        <v>#N/A</v>
      </c>
      <c r="AA26" s="6">
        <f t="shared" si="3"/>
        <v>809255</v>
      </c>
      <c r="AB26" s="3">
        <f t="shared" si="4"/>
        <v>0</v>
      </c>
      <c r="AC26" s="3">
        <f t="shared" si="5"/>
        <v>59494</v>
      </c>
      <c r="AD26" s="5">
        <f t="shared" si="6"/>
        <v>0</v>
      </c>
      <c r="AE26" s="19">
        <f t="shared" si="7"/>
        <v>0</v>
      </c>
      <c r="AF26" s="3">
        <f t="shared" si="8"/>
        <v>809255</v>
      </c>
      <c r="AG26" s="1"/>
      <c r="AH26" s="1"/>
    </row>
    <row r="27" spans="1:34">
      <c r="A27" s="1" t="s">
        <v>133</v>
      </c>
      <c r="B27" s="30">
        <v>39253</v>
      </c>
      <c r="C27" s="29">
        <v>869859</v>
      </c>
      <c r="D27" s="28">
        <v>790439</v>
      </c>
      <c r="E27" s="28">
        <v>11037</v>
      </c>
      <c r="F27" s="28">
        <v>2200</v>
      </c>
      <c r="G27" s="28">
        <v>932</v>
      </c>
      <c r="H27" s="28">
        <v>3514</v>
      </c>
      <c r="I27" s="28">
        <v>2036</v>
      </c>
      <c r="J27" s="27">
        <v>0</v>
      </c>
      <c r="K27" s="27" t="e">
        <v>#N/A</v>
      </c>
      <c r="L27" s="27" t="e">
        <v>#N/A</v>
      </c>
      <c r="M27" s="24">
        <v>21000</v>
      </c>
      <c r="N27" s="26" t="e">
        <v>#N/A</v>
      </c>
      <c r="O27" s="25" t="e">
        <v>#N/A</v>
      </c>
      <c r="P27" s="24">
        <v>0</v>
      </c>
      <c r="Q27" s="26" t="e">
        <v>#N/A</v>
      </c>
      <c r="R27" s="31">
        <f t="shared" si="0"/>
        <v>933</v>
      </c>
      <c r="S27" s="23">
        <v>37767</v>
      </c>
      <c r="T27" s="32" t="e">
        <f t="shared" si="1"/>
        <v>#N/A</v>
      </c>
      <c r="U27" s="31" t="e">
        <f t="shared" si="2"/>
        <v>#N/A</v>
      </c>
      <c r="V27" s="22">
        <v>933</v>
      </c>
      <c r="W27" s="21" t="e">
        <v>#N/A</v>
      </c>
      <c r="X27" s="21" t="e">
        <v>#N/A</v>
      </c>
      <c r="Y27" s="21" t="e">
        <v>#N/A</v>
      </c>
      <c r="Z27" s="20" t="e">
        <v>#N/A</v>
      </c>
      <c r="AA27" s="6">
        <f t="shared" si="3"/>
        <v>810158</v>
      </c>
      <c r="AB27" s="3">
        <f t="shared" si="4"/>
        <v>0</v>
      </c>
      <c r="AC27" s="3">
        <f t="shared" si="5"/>
        <v>59700</v>
      </c>
      <c r="AD27" s="5">
        <f t="shared" si="6"/>
        <v>0</v>
      </c>
      <c r="AE27" s="19">
        <f t="shared" si="7"/>
        <v>1</v>
      </c>
      <c r="AF27" s="3">
        <f t="shared" si="8"/>
        <v>810158</v>
      </c>
      <c r="AG27" s="1"/>
      <c r="AH27" s="1"/>
    </row>
    <row r="28" spans="1:34">
      <c r="A28" s="1" t="s">
        <v>132</v>
      </c>
      <c r="B28" s="30">
        <v>39260</v>
      </c>
      <c r="C28" s="29">
        <v>868875</v>
      </c>
      <c r="D28" s="28">
        <v>790497</v>
      </c>
      <c r="E28" s="28">
        <v>11037</v>
      </c>
      <c r="F28" s="28">
        <v>2200</v>
      </c>
      <c r="G28" s="28">
        <v>938</v>
      </c>
      <c r="H28" s="28">
        <v>3686</v>
      </c>
      <c r="I28" s="28">
        <v>2039</v>
      </c>
      <c r="J28" s="27">
        <v>0</v>
      </c>
      <c r="K28" s="27" t="e">
        <v>#N/A</v>
      </c>
      <c r="L28" s="27" t="e">
        <v>#N/A</v>
      </c>
      <c r="M28" s="24">
        <v>20000</v>
      </c>
      <c r="N28" s="26" t="e">
        <v>#N/A</v>
      </c>
      <c r="O28" s="25" t="e">
        <v>#N/A</v>
      </c>
      <c r="P28" s="24">
        <v>0</v>
      </c>
      <c r="Q28" s="26" t="e">
        <v>#N/A</v>
      </c>
      <c r="R28" s="31">
        <f t="shared" si="0"/>
        <v>187</v>
      </c>
      <c r="S28" s="23">
        <v>38291</v>
      </c>
      <c r="T28" s="32" t="e">
        <f t="shared" si="1"/>
        <v>#N/A</v>
      </c>
      <c r="U28" s="31" t="e">
        <f t="shared" si="2"/>
        <v>#N/A</v>
      </c>
      <c r="V28" s="22">
        <v>187</v>
      </c>
      <c r="W28" s="21" t="e">
        <v>#N/A</v>
      </c>
      <c r="X28" s="21" t="e">
        <v>#N/A</v>
      </c>
      <c r="Y28" s="21" t="e">
        <v>#N/A</v>
      </c>
      <c r="Z28" s="20" t="e">
        <v>#N/A</v>
      </c>
      <c r="AA28" s="6">
        <f t="shared" si="3"/>
        <v>810397</v>
      </c>
      <c r="AB28" s="3">
        <f t="shared" si="4"/>
        <v>0</v>
      </c>
      <c r="AC28" s="3">
        <f t="shared" si="5"/>
        <v>58478</v>
      </c>
      <c r="AD28" s="5">
        <f t="shared" si="6"/>
        <v>0</v>
      </c>
      <c r="AE28" s="19">
        <f t="shared" si="7"/>
        <v>0</v>
      </c>
      <c r="AF28" s="3">
        <f t="shared" si="8"/>
        <v>810397</v>
      </c>
      <c r="AG28" s="1"/>
      <c r="AH28" s="1"/>
    </row>
    <row r="29" spans="1:34">
      <c r="A29" s="1" t="s">
        <v>131</v>
      </c>
      <c r="B29" s="30">
        <v>39267</v>
      </c>
      <c r="C29" s="29">
        <v>880399</v>
      </c>
      <c r="D29" s="28">
        <v>790553</v>
      </c>
      <c r="E29" s="28">
        <v>11037</v>
      </c>
      <c r="F29" s="28">
        <v>2200</v>
      </c>
      <c r="G29" s="28">
        <v>924</v>
      </c>
      <c r="H29" s="28">
        <v>4916</v>
      </c>
      <c r="I29" s="28">
        <v>2045</v>
      </c>
      <c r="J29" s="27">
        <v>0</v>
      </c>
      <c r="K29" s="27" t="e">
        <v>#N/A</v>
      </c>
      <c r="L29" s="27" t="e">
        <v>#N/A</v>
      </c>
      <c r="M29" s="24">
        <v>30250</v>
      </c>
      <c r="N29" s="26" t="e">
        <v>#N/A</v>
      </c>
      <c r="O29" s="25" t="e">
        <v>#N/A</v>
      </c>
      <c r="P29" s="24">
        <v>0</v>
      </c>
      <c r="Q29" s="26" t="e">
        <v>#N/A</v>
      </c>
      <c r="R29" s="31">
        <f t="shared" si="0"/>
        <v>186</v>
      </c>
      <c r="S29" s="23">
        <v>38288</v>
      </c>
      <c r="T29" s="32" t="e">
        <f t="shared" si="1"/>
        <v>#N/A</v>
      </c>
      <c r="U29" s="31" t="e">
        <f t="shared" si="2"/>
        <v>#N/A</v>
      </c>
      <c r="V29" s="22">
        <v>186</v>
      </c>
      <c r="W29" s="21" t="e">
        <v>#N/A</v>
      </c>
      <c r="X29" s="21" t="e">
        <v>#N/A</v>
      </c>
      <c r="Y29" s="21" t="e">
        <v>#N/A</v>
      </c>
      <c r="Z29" s="20" t="e">
        <v>#N/A</v>
      </c>
      <c r="AA29" s="6">
        <f t="shared" si="3"/>
        <v>811675</v>
      </c>
      <c r="AB29" s="3">
        <f t="shared" si="4"/>
        <v>0</v>
      </c>
      <c r="AC29" s="3">
        <f t="shared" si="5"/>
        <v>68724</v>
      </c>
      <c r="AD29" s="5">
        <f t="shared" si="6"/>
        <v>0</v>
      </c>
      <c r="AE29" s="19">
        <f t="shared" si="7"/>
        <v>0</v>
      </c>
      <c r="AF29" s="3">
        <f t="shared" si="8"/>
        <v>811675</v>
      </c>
      <c r="AG29" s="1"/>
      <c r="AH29" s="1"/>
    </row>
    <row r="30" spans="1:34">
      <c r="A30" s="1" t="s">
        <v>130</v>
      </c>
      <c r="B30" s="30">
        <v>39274</v>
      </c>
      <c r="C30" s="29">
        <v>873198</v>
      </c>
      <c r="D30" s="28">
        <v>790606</v>
      </c>
      <c r="E30" s="28">
        <v>11037</v>
      </c>
      <c r="F30" s="28">
        <v>2200</v>
      </c>
      <c r="G30" s="28">
        <v>927</v>
      </c>
      <c r="H30" s="28">
        <v>6703</v>
      </c>
      <c r="I30" s="28">
        <v>2046</v>
      </c>
      <c r="J30" s="27">
        <v>0</v>
      </c>
      <c r="K30" s="27" t="e">
        <v>#N/A</v>
      </c>
      <c r="L30" s="27" t="e">
        <v>#N/A</v>
      </c>
      <c r="M30" s="24">
        <v>20500</v>
      </c>
      <c r="N30" s="26" t="e">
        <v>#N/A</v>
      </c>
      <c r="O30" s="25" t="e">
        <v>#N/A</v>
      </c>
      <c r="P30" s="24">
        <v>0</v>
      </c>
      <c r="Q30" s="26" t="e">
        <v>#N/A</v>
      </c>
      <c r="R30" s="31">
        <f t="shared" si="0"/>
        <v>208</v>
      </c>
      <c r="S30" s="23">
        <v>38971</v>
      </c>
      <c r="T30" s="32" t="e">
        <f t="shared" si="1"/>
        <v>#N/A</v>
      </c>
      <c r="U30" s="31" t="e">
        <f t="shared" si="2"/>
        <v>#N/A</v>
      </c>
      <c r="V30" s="22">
        <v>208</v>
      </c>
      <c r="W30" s="21" t="e">
        <v>#N/A</v>
      </c>
      <c r="X30" s="21" t="e">
        <v>#N/A</v>
      </c>
      <c r="Y30" s="21" t="e">
        <v>#N/A</v>
      </c>
      <c r="Z30" s="20" t="e">
        <v>#N/A</v>
      </c>
      <c r="AA30" s="6">
        <f t="shared" si="3"/>
        <v>813519</v>
      </c>
      <c r="AB30" s="3">
        <f t="shared" si="4"/>
        <v>0</v>
      </c>
      <c r="AC30" s="3">
        <f t="shared" si="5"/>
        <v>59679</v>
      </c>
      <c r="AD30" s="5">
        <f t="shared" si="6"/>
        <v>0</v>
      </c>
      <c r="AE30" s="19">
        <f t="shared" si="7"/>
        <v>0</v>
      </c>
      <c r="AF30" s="3">
        <f t="shared" si="8"/>
        <v>813519</v>
      </c>
      <c r="AG30" s="1"/>
      <c r="AH30" s="1"/>
    </row>
    <row r="31" spans="1:34">
      <c r="A31" s="1" t="s">
        <v>129</v>
      </c>
      <c r="B31" s="30">
        <v>39281</v>
      </c>
      <c r="C31" s="29">
        <v>876707</v>
      </c>
      <c r="D31" s="28">
        <v>790660</v>
      </c>
      <c r="E31" s="28">
        <v>11037</v>
      </c>
      <c r="F31" s="28">
        <v>2200</v>
      </c>
      <c r="G31" s="28">
        <v>981</v>
      </c>
      <c r="H31" s="28">
        <v>3229</v>
      </c>
      <c r="I31" s="28">
        <v>2046</v>
      </c>
      <c r="J31" s="27">
        <v>0</v>
      </c>
      <c r="K31" s="27" t="e">
        <v>#N/A</v>
      </c>
      <c r="L31" s="27" t="e">
        <v>#N/A</v>
      </c>
      <c r="M31" s="24">
        <v>27250</v>
      </c>
      <c r="N31" s="26" t="e">
        <v>#N/A</v>
      </c>
      <c r="O31" s="25" t="e">
        <v>#N/A</v>
      </c>
      <c r="P31" s="24">
        <v>0</v>
      </c>
      <c r="Q31" s="26" t="e">
        <v>#N/A</v>
      </c>
      <c r="R31" s="31">
        <f t="shared" si="0"/>
        <v>252</v>
      </c>
      <c r="S31" s="23">
        <v>39051</v>
      </c>
      <c r="T31" s="32" t="e">
        <f t="shared" si="1"/>
        <v>#N/A</v>
      </c>
      <c r="U31" s="31" t="e">
        <f t="shared" si="2"/>
        <v>#N/A</v>
      </c>
      <c r="V31" s="22">
        <v>252</v>
      </c>
      <c r="W31" s="21" t="e">
        <v>#N/A</v>
      </c>
      <c r="X31" s="21" t="e">
        <v>#N/A</v>
      </c>
      <c r="Y31" s="21" t="e">
        <v>#N/A</v>
      </c>
      <c r="Z31" s="20" t="e">
        <v>#N/A</v>
      </c>
      <c r="AA31" s="6">
        <f t="shared" si="3"/>
        <v>810153</v>
      </c>
      <c r="AB31" s="3">
        <f t="shared" si="4"/>
        <v>0</v>
      </c>
      <c r="AC31" s="3">
        <f t="shared" si="5"/>
        <v>66553</v>
      </c>
      <c r="AD31" s="5">
        <f t="shared" si="6"/>
        <v>0</v>
      </c>
      <c r="AE31" s="19">
        <f t="shared" si="7"/>
        <v>1</v>
      </c>
      <c r="AF31" s="3">
        <f t="shared" si="8"/>
        <v>810153</v>
      </c>
      <c r="AG31" s="1"/>
      <c r="AH31" s="1"/>
    </row>
    <row r="32" spans="1:34">
      <c r="A32" s="1" t="s">
        <v>128</v>
      </c>
      <c r="B32" s="30">
        <v>39288</v>
      </c>
      <c r="C32" s="29">
        <v>867680</v>
      </c>
      <c r="D32" s="28">
        <v>790714</v>
      </c>
      <c r="E32" s="28">
        <v>11037</v>
      </c>
      <c r="F32" s="28">
        <v>2200</v>
      </c>
      <c r="G32" s="28">
        <v>1047</v>
      </c>
      <c r="H32" s="28">
        <v>2095</v>
      </c>
      <c r="I32" s="28">
        <v>2055</v>
      </c>
      <c r="J32" s="27">
        <v>0</v>
      </c>
      <c r="K32" s="27" t="e">
        <v>#N/A</v>
      </c>
      <c r="L32" s="27" t="e">
        <v>#N/A</v>
      </c>
      <c r="M32" s="24">
        <v>18750</v>
      </c>
      <c r="N32" s="26" t="e">
        <v>#N/A</v>
      </c>
      <c r="O32" s="25" t="e">
        <v>#N/A</v>
      </c>
      <c r="P32" s="24">
        <v>0</v>
      </c>
      <c r="Q32" s="26" t="e">
        <v>#N/A</v>
      </c>
      <c r="R32" s="31">
        <f t="shared" si="0"/>
        <v>246</v>
      </c>
      <c r="S32" s="23">
        <v>39535</v>
      </c>
      <c r="T32" s="32" t="e">
        <f t="shared" si="1"/>
        <v>#N/A</v>
      </c>
      <c r="U32" s="31" t="e">
        <f t="shared" si="2"/>
        <v>#N/A</v>
      </c>
      <c r="V32" s="22">
        <v>246</v>
      </c>
      <c r="W32" s="21" t="e">
        <v>#N/A</v>
      </c>
      <c r="X32" s="21" t="e">
        <v>#N/A</v>
      </c>
      <c r="Y32" s="21" t="e">
        <v>#N/A</v>
      </c>
      <c r="Z32" s="20" t="e">
        <v>#N/A</v>
      </c>
      <c r="AA32" s="6">
        <f t="shared" si="3"/>
        <v>809148</v>
      </c>
      <c r="AB32" s="3">
        <f t="shared" si="4"/>
        <v>0</v>
      </c>
      <c r="AC32" s="3">
        <f t="shared" si="5"/>
        <v>58531</v>
      </c>
      <c r="AD32" s="5">
        <f t="shared" si="6"/>
        <v>0</v>
      </c>
      <c r="AE32" s="19">
        <f t="shared" si="7"/>
        <v>1</v>
      </c>
      <c r="AF32" s="3">
        <f t="shared" si="8"/>
        <v>809148</v>
      </c>
      <c r="AG32" s="1"/>
      <c r="AH32" s="1"/>
    </row>
    <row r="33" spans="1:34">
      <c r="A33" s="1" t="s">
        <v>127</v>
      </c>
      <c r="B33" s="30">
        <v>39295</v>
      </c>
      <c r="C33" s="29">
        <v>874112</v>
      </c>
      <c r="D33" s="28">
        <v>790802</v>
      </c>
      <c r="E33" s="28">
        <v>11037</v>
      </c>
      <c r="F33" s="28">
        <v>2200</v>
      </c>
      <c r="G33" s="28">
        <v>1096</v>
      </c>
      <c r="H33" s="28">
        <v>2426</v>
      </c>
      <c r="I33" s="28">
        <v>2053</v>
      </c>
      <c r="J33" s="27">
        <v>0</v>
      </c>
      <c r="K33" s="27" t="e">
        <v>#N/A</v>
      </c>
      <c r="L33" s="27" t="e">
        <v>#N/A</v>
      </c>
      <c r="M33" s="24">
        <v>24750</v>
      </c>
      <c r="N33" s="26" t="e">
        <v>#N/A</v>
      </c>
      <c r="O33" s="25" t="e">
        <v>#N/A</v>
      </c>
      <c r="P33" s="24">
        <v>0</v>
      </c>
      <c r="Q33" s="26" t="e">
        <v>#N/A</v>
      </c>
      <c r="R33" s="31">
        <f t="shared" si="0"/>
        <v>235</v>
      </c>
      <c r="S33" s="23">
        <v>39513</v>
      </c>
      <c r="T33" s="32" t="e">
        <f t="shared" si="1"/>
        <v>#N/A</v>
      </c>
      <c r="U33" s="31" t="e">
        <f t="shared" si="2"/>
        <v>#N/A</v>
      </c>
      <c r="V33" s="22">
        <v>235</v>
      </c>
      <c r="W33" s="21" t="e">
        <v>#N/A</v>
      </c>
      <c r="X33" s="21" t="e">
        <v>#N/A</v>
      </c>
      <c r="Y33" s="21" t="e">
        <v>#N/A</v>
      </c>
      <c r="Z33" s="20" t="e">
        <v>#N/A</v>
      </c>
      <c r="AA33" s="6">
        <f t="shared" si="3"/>
        <v>809614</v>
      </c>
      <c r="AB33" s="3">
        <f t="shared" si="4"/>
        <v>0</v>
      </c>
      <c r="AC33" s="3">
        <f t="shared" si="5"/>
        <v>64498</v>
      </c>
      <c r="AD33" s="5">
        <f t="shared" si="6"/>
        <v>0</v>
      </c>
      <c r="AE33" s="19">
        <f t="shared" si="7"/>
        <v>0</v>
      </c>
      <c r="AF33" s="3">
        <f t="shared" si="8"/>
        <v>809614</v>
      </c>
      <c r="AG33" s="1"/>
      <c r="AH33" s="1"/>
    </row>
    <row r="34" spans="1:34">
      <c r="A34" s="1" t="s">
        <v>126</v>
      </c>
      <c r="B34" s="30">
        <v>39302</v>
      </c>
      <c r="C34" s="29">
        <v>869309</v>
      </c>
      <c r="D34" s="28">
        <v>790820</v>
      </c>
      <c r="E34" s="28">
        <v>11037</v>
      </c>
      <c r="F34" s="28">
        <v>2200</v>
      </c>
      <c r="G34" s="28">
        <v>1062</v>
      </c>
      <c r="H34" s="28">
        <v>3127</v>
      </c>
      <c r="I34" s="28">
        <v>2063</v>
      </c>
      <c r="J34" s="27">
        <v>0</v>
      </c>
      <c r="K34" s="27" t="e">
        <v>#N/A</v>
      </c>
      <c r="L34" s="27" t="e">
        <v>#N/A</v>
      </c>
      <c r="M34" s="24">
        <v>18750</v>
      </c>
      <c r="N34" s="26" t="e">
        <v>#N/A</v>
      </c>
      <c r="O34" s="25" t="e">
        <v>#N/A</v>
      </c>
      <c r="P34" s="24">
        <v>0</v>
      </c>
      <c r="Q34" s="26" t="e">
        <v>#N/A</v>
      </c>
      <c r="R34" s="31">
        <f t="shared" si="0"/>
        <v>255</v>
      </c>
      <c r="S34" s="23">
        <v>39994</v>
      </c>
      <c r="T34" s="32" t="e">
        <f t="shared" si="1"/>
        <v>#N/A</v>
      </c>
      <c r="U34" s="31" t="e">
        <f t="shared" si="2"/>
        <v>#N/A</v>
      </c>
      <c r="V34" s="22">
        <v>255</v>
      </c>
      <c r="W34" s="21" t="e">
        <v>#N/A</v>
      </c>
      <c r="X34" s="21" t="e">
        <v>#N/A</v>
      </c>
      <c r="Y34" s="21" t="e">
        <v>#N/A</v>
      </c>
      <c r="Z34" s="20" t="e">
        <v>#N/A</v>
      </c>
      <c r="AA34" s="6">
        <f t="shared" si="3"/>
        <v>810309</v>
      </c>
      <c r="AB34" s="3">
        <f t="shared" si="4"/>
        <v>0</v>
      </c>
      <c r="AC34" s="3">
        <f t="shared" si="5"/>
        <v>58999</v>
      </c>
      <c r="AD34" s="5">
        <f t="shared" si="6"/>
        <v>0</v>
      </c>
      <c r="AE34" s="19">
        <f t="shared" si="7"/>
        <v>1</v>
      </c>
      <c r="AF34" s="3">
        <f t="shared" si="8"/>
        <v>810309</v>
      </c>
      <c r="AG34" s="1"/>
      <c r="AH34" s="1"/>
    </row>
    <row r="35" spans="1:34">
      <c r="A35" s="1" t="s">
        <v>125</v>
      </c>
      <c r="B35" s="30">
        <v>39309</v>
      </c>
      <c r="C35" s="29">
        <v>868904</v>
      </c>
      <c r="D35" s="28">
        <v>789601</v>
      </c>
      <c r="E35" s="28">
        <v>11037</v>
      </c>
      <c r="F35" s="28">
        <v>2200</v>
      </c>
      <c r="G35" s="28">
        <v>1038</v>
      </c>
      <c r="H35" s="28">
        <v>2508</v>
      </c>
      <c r="I35" s="28">
        <v>2067</v>
      </c>
      <c r="J35" s="27">
        <v>0</v>
      </c>
      <c r="K35" s="27" t="e">
        <v>#N/A</v>
      </c>
      <c r="L35" s="27" t="e">
        <v>#N/A</v>
      </c>
      <c r="M35" s="24">
        <v>24000</v>
      </c>
      <c r="N35" s="26" t="e">
        <v>#N/A</v>
      </c>
      <c r="O35" s="25" t="e">
        <v>#N/A</v>
      </c>
      <c r="P35" s="24">
        <v>0</v>
      </c>
      <c r="Q35" s="26" t="e">
        <v>#N/A</v>
      </c>
      <c r="R35" s="31">
        <f t="shared" ref="R35:R66" si="9">SUMIF(T35:V35,"&lt;&gt;#N/A")</f>
        <v>264</v>
      </c>
      <c r="S35" s="23">
        <v>36190</v>
      </c>
      <c r="T35" s="32" t="e">
        <f t="shared" ref="T35:T66" si="10">L35*-1</f>
        <v>#N/A</v>
      </c>
      <c r="U35" s="31" t="e">
        <f t="shared" ref="U35:U66" si="11">W35*-1</f>
        <v>#N/A</v>
      </c>
      <c r="V35" s="22">
        <v>264</v>
      </c>
      <c r="W35" s="21" t="e">
        <v>#N/A</v>
      </c>
      <c r="X35" s="21" t="e">
        <v>#N/A</v>
      </c>
      <c r="Y35" s="21" t="e">
        <v>#N/A</v>
      </c>
      <c r="Z35" s="20" t="e">
        <v>#N/A</v>
      </c>
      <c r="AA35" s="6">
        <f t="shared" ref="AA35:AA66" si="12">SUMIF(D35:I35,"&lt;&gt;#N/A")</f>
        <v>808451</v>
      </c>
      <c r="AB35" s="3">
        <f t="shared" ref="AB35:AB66" si="13">SUMIF(J35:L35,"&lt;&gt;#N/A")</f>
        <v>0</v>
      </c>
      <c r="AC35" s="3">
        <f t="shared" ref="AC35:AC66" si="14">SUMIF(M35:S35,"&lt;&gt;#N/A")</f>
        <v>60454</v>
      </c>
      <c r="AD35" s="5">
        <f t="shared" ref="AD35:AD66" si="15">SUMIF(W35:Z35,"&lt;&gt;#N/A")</f>
        <v>0</v>
      </c>
      <c r="AE35" s="19">
        <f t="shared" ref="AE35:AE66" si="16">C35-SUM(AA35:AD35)</f>
        <v>-1</v>
      </c>
      <c r="AF35" s="3">
        <f t="shared" ref="AF35:AF66" si="17">AA35+AB35+AD35</f>
        <v>808451</v>
      </c>
      <c r="AG35" s="1"/>
      <c r="AH35" s="1"/>
    </row>
    <row r="36" spans="1:34">
      <c r="A36" s="1" t="s">
        <v>124</v>
      </c>
      <c r="B36" s="30">
        <v>39316</v>
      </c>
      <c r="C36" s="29">
        <v>866753</v>
      </c>
      <c r="D36" s="28">
        <v>789619</v>
      </c>
      <c r="E36" s="28">
        <v>11037</v>
      </c>
      <c r="F36" s="28">
        <v>2200</v>
      </c>
      <c r="G36" s="28">
        <v>1017</v>
      </c>
      <c r="H36" s="28">
        <v>2655</v>
      </c>
      <c r="I36" s="28">
        <v>2068</v>
      </c>
      <c r="J36" s="27">
        <v>0</v>
      </c>
      <c r="K36" s="27" t="e">
        <v>#N/A</v>
      </c>
      <c r="L36" s="27" t="e">
        <v>#N/A</v>
      </c>
      <c r="M36" s="24">
        <v>19000</v>
      </c>
      <c r="N36" s="26" t="e">
        <v>#N/A</v>
      </c>
      <c r="O36" s="25" t="e">
        <v>#N/A</v>
      </c>
      <c r="P36" s="24">
        <v>0</v>
      </c>
      <c r="Q36" s="26" t="e">
        <v>#N/A</v>
      </c>
      <c r="R36" s="31">
        <f t="shared" si="9"/>
        <v>2262</v>
      </c>
      <c r="S36" s="23">
        <v>36895</v>
      </c>
      <c r="T36" s="32" t="e">
        <f t="shared" si="10"/>
        <v>#N/A</v>
      </c>
      <c r="U36" s="31" t="e">
        <f t="shared" si="11"/>
        <v>#N/A</v>
      </c>
      <c r="V36" s="22">
        <v>2262</v>
      </c>
      <c r="W36" s="21" t="e">
        <v>#N/A</v>
      </c>
      <c r="X36" s="21" t="e">
        <v>#N/A</v>
      </c>
      <c r="Y36" s="21" t="e">
        <v>#N/A</v>
      </c>
      <c r="Z36" s="20" t="e">
        <v>#N/A</v>
      </c>
      <c r="AA36" s="6">
        <f t="shared" si="12"/>
        <v>808596</v>
      </c>
      <c r="AB36" s="3">
        <f t="shared" si="13"/>
        <v>0</v>
      </c>
      <c r="AC36" s="3">
        <f t="shared" si="14"/>
        <v>58157</v>
      </c>
      <c r="AD36" s="5">
        <f t="shared" si="15"/>
        <v>0</v>
      </c>
      <c r="AE36" s="19">
        <f t="shared" si="16"/>
        <v>0</v>
      </c>
      <c r="AF36" s="3">
        <f t="shared" si="17"/>
        <v>808596</v>
      </c>
      <c r="AG36" s="1"/>
      <c r="AH36" s="1"/>
    </row>
    <row r="37" spans="1:34">
      <c r="A37" s="1" t="s">
        <v>123</v>
      </c>
      <c r="B37" s="30">
        <v>39323</v>
      </c>
      <c r="C37" s="29">
        <v>876771</v>
      </c>
      <c r="D37" s="28">
        <v>784637</v>
      </c>
      <c r="E37" s="28">
        <v>11037</v>
      </c>
      <c r="F37" s="28">
        <v>2200</v>
      </c>
      <c r="G37" s="28">
        <v>1014</v>
      </c>
      <c r="H37" s="28">
        <v>3255</v>
      </c>
      <c r="I37" s="28">
        <v>2071</v>
      </c>
      <c r="J37" s="27">
        <v>0</v>
      </c>
      <c r="K37" s="27" t="e">
        <v>#N/A</v>
      </c>
      <c r="L37" s="27" t="e">
        <v>#N/A</v>
      </c>
      <c r="M37" s="24">
        <v>33750</v>
      </c>
      <c r="N37" s="26" t="e">
        <v>#N/A</v>
      </c>
      <c r="O37" s="25" t="e">
        <v>#N/A</v>
      </c>
      <c r="P37" s="24">
        <v>0</v>
      </c>
      <c r="Q37" s="26" t="e">
        <v>#N/A</v>
      </c>
      <c r="R37" s="31">
        <f t="shared" si="9"/>
        <v>1357</v>
      </c>
      <c r="S37" s="23">
        <v>37450</v>
      </c>
      <c r="T37" s="32" t="e">
        <f t="shared" si="10"/>
        <v>#N/A</v>
      </c>
      <c r="U37" s="31" t="e">
        <f t="shared" si="11"/>
        <v>#N/A</v>
      </c>
      <c r="V37" s="22">
        <v>1357</v>
      </c>
      <c r="W37" s="21" t="e">
        <v>#N/A</v>
      </c>
      <c r="X37" s="21" t="e">
        <v>#N/A</v>
      </c>
      <c r="Y37" s="21" t="e">
        <v>#N/A</v>
      </c>
      <c r="Z37" s="20" t="e">
        <v>#N/A</v>
      </c>
      <c r="AA37" s="6">
        <f t="shared" si="12"/>
        <v>804214</v>
      </c>
      <c r="AB37" s="3">
        <f t="shared" si="13"/>
        <v>0</v>
      </c>
      <c r="AC37" s="3">
        <f t="shared" si="14"/>
        <v>72557</v>
      </c>
      <c r="AD37" s="5">
        <f t="shared" si="15"/>
        <v>0</v>
      </c>
      <c r="AE37" s="19">
        <f t="shared" si="16"/>
        <v>0</v>
      </c>
      <c r="AF37" s="3">
        <f t="shared" si="17"/>
        <v>804214</v>
      </c>
      <c r="AG37" s="1"/>
      <c r="AH37" s="1"/>
    </row>
    <row r="38" spans="1:34">
      <c r="A38" s="1" t="s">
        <v>122</v>
      </c>
      <c r="B38" s="30">
        <v>39330</v>
      </c>
      <c r="C38" s="29">
        <v>875052</v>
      </c>
      <c r="D38" s="28">
        <v>779640</v>
      </c>
      <c r="E38" s="28">
        <v>11037</v>
      </c>
      <c r="F38" s="28">
        <v>2200</v>
      </c>
      <c r="G38" s="28">
        <v>1017</v>
      </c>
      <c r="H38" s="28">
        <v>5496</v>
      </c>
      <c r="I38" s="28">
        <v>2079</v>
      </c>
      <c r="J38" s="27">
        <v>0</v>
      </c>
      <c r="K38" s="27" t="e">
        <v>#N/A</v>
      </c>
      <c r="L38" s="27" t="e">
        <v>#N/A</v>
      </c>
      <c r="M38" s="24">
        <v>35000</v>
      </c>
      <c r="N38" s="26" t="e">
        <v>#N/A</v>
      </c>
      <c r="O38" s="25" t="e">
        <v>#N/A</v>
      </c>
      <c r="P38" s="24">
        <v>0</v>
      </c>
      <c r="Q38" s="26" t="e">
        <v>#N/A</v>
      </c>
      <c r="R38" s="31">
        <f t="shared" si="9"/>
        <v>1338</v>
      </c>
      <c r="S38" s="23">
        <v>37244</v>
      </c>
      <c r="T38" s="32" t="e">
        <f t="shared" si="10"/>
        <v>#N/A</v>
      </c>
      <c r="U38" s="31" t="e">
        <f t="shared" si="11"/>
        <v>#N/A</v>
      </c>
      <c r="V38" s="22">
        <v>1338</v>
      </c>
      <c r="W38" s="21" t="e">
        <v>#N/A</v>
      </c>
      <c r="X38" s="21" t="e">
        <v>#N/A</v>
      </c>
      <c r="Y38" s="21" t="e">
        <v>#N/A</v>
      </c>
      <c r="Z38" s="20" t="e">
        <v>#N/A</v>
      </c>
      <c r="AA38" s="6">
        <f t="shared" si="12"/>
        <v>801469</v>
      </c>
      <c r="AB38" s="3">
        <f t="shared" si="13"/>
        <v>0</v>
      </c>
      <c r="AC38" s="3">
        <f t="shared" si="14"/>
        <v>73582</v>
      </c>
      <c r="AD38" s="5">
        <f t="shared" si="15"/>
        <v>0</v>
      </c>
      <c r="AE38" s="19">
        <f t="shared" si="16"/>
        <v>1</v>
      </c>
      <c r="AF38" s="3">
        <f t="shared" si="17"/>
        <v>801469</v>
      </c>
      <c r="AG38" s="1"/>
      <c r="AH38" s="1"/>
    </row>
    <row r="39" spans="1:34">
      <c r="A39" s="1" t="s">
        <v>121</v>
      </c>
      <c r="B39" s="30">
        <v>39337</v>
      </c>
      <c r="C39" s="29">
        <v>890206</v>
      </c>
      <c r="D39" s="28">
        <v>779638</v>
      </c>
      <c r="E39" s="28">
        <v>11037</v>
      </c>
      <c r="F39" s="28">
        <v>2200</v>
      </c>
      <c r="G39" s="28">
        <v>1049</v>
      </c>
      <c r="H39" s="28">
        <v>3744</v>
      </c>
      <c r="I39" s="28">
        <v>2082</v>
      </c>
      <c r="J39" s="27">
        <v>0</v>
      </c>
      <c r="K39" s="27" t="e">
        <v>#N/A</v>
      </c>
      <c r="L39" s="27" t="e">
        <v>#N/A</v>
      </c>
      <c r="M39" s="24">
        <v>45000</v>
      </c>
      <c r="N39" s="26" t="e">
        <v>#N/A</v>
      </c>
      <c r="O39" s="25" t="e">
        <v>#N/A</v>
      </c>
      <c r="P39" s="24">
        <v>0</v>
      </c>
      <c r="Q39" s="26" t="e">
        <v>#N/A</v>
      </c>
      <c r="R39" s="31">
        <f t="shared" si="9"/>
        <v>7386</v>
      </c>
      <c r="S39" s="23">
        <v>38071</v>
      </c>
      <c r="T39" s="32" t="e">
        <f t="shared" si="10"/>
        <v>#N/A</v>
      </c>
      <c r="U39" s="31" t="e">
        <f t="shared" si="11"/>
        <v>#N/A</v>
      </c>
      <c r="V39" s="22">
        <v>7386</v>
      </c>
      <c r="W39" s="21" t="e">
        <v>#N/A</v>
      </c>
      <c r="X39" s="21" t="e">
        <v>#N/A</v>
      </c>
      <c r="Y39" s="21" t="e">
        <v>#N/A</v>
      </c>
      <c r="Z39" s="20" t="e">
        <v>#N/A</v>
      </c>
      <c r="AA39" s="6">
        <f t="shared" si="12"/>
        <v>799750</v>
      </c>
      <c r="AB39" s="3">
        <f t="shared" si="13"/>
        <v>0</v>
      </c>
      <c r="AC39" s="3">
        <f t="shared" si="14"/>
        <v>90457</v>
      </c>
      <c r="AD39" s="5">
        <f t="shared" si="15"/>
        <v>0</v>
      </c>
      <c r="AE39" s="19">
        <f t="shared" si="16"/>
        <v>-1</v>
      </c>
      <c r="AF39" s="3">
        <f t="shared" si="17"/>
        <v>799750</v>
      </c>
      <c r="AG39" s="1"/>
      <c r="AH39" s="1"/>
    </row>
    <row r="40" spans="1:34">
      <c r="A40" s="1" t="s">
        <v>120</v>
      </c>
      <c r="B40" s="30">
        <v>39344</v>
      </c>
      <c r="C40" s="29">
        <v>871586</v>
      </c>
      <c r="D40" s="28">
        <v>779635</v>
      </c>
      <c r="E40" s="28">
        <v>11037</v>
      </c>
      <c r="F40" s="28">
        <v>2200</v>
      </c>
      <c r="G40" s="28">
        <v>1090</v>
      </c>
      <c r="H40" s="28">
        <v>3282</v>
      </c>
      <c r="I40" s="28">
        <v>2086</v>
      </c>
      <c r="J40" s="27">
        <v>0</v>
      </c>
      <c r="K40" s="27" t="e">
        <v>#N/A</v>
      </c>
      <c r="L40" s="27" t="e">
        <v>#N/A</v>
      </c>
      <c r="M40" s="24">
        <v>32750</v>
      </c>
      <c r="N40" s="26" t="e">
        <v>#N/A</v>
      </c>
      <c r="O40" s="25" t="e">
        <v>#N/A</v>
      </c>
      <c r="P40" s="24">
        <v>0</v>
      </c>
      <c r="Q40" s="26" t="e">
        <v>#N/A</v>
      </c>
      <c r="R40" s="31">
        <f t="shared" si="9"/>
        <v>1359</v>
      </c>
      <c r="S40" s="23">
        <v>38146</v>
      </c>
      <c r="T40" s="32" t="e">
        <f t="shared" si="10"/>
        <v>#N/A</v>
      </c>
      <c r="U40" s="31" t="e">
        <f t="shared" si="11"/>
        <v>#N/A</v>
      </c>
      <c r="V40" s="22">
        <v>1359</v>
      </c>
      <c r="W40" s="21" t="e">
        <v>#N/A</v>
      </c>
      <c r="X40" s="21" t="e">
        <v>#N/A</v>
      </c>
      <c r="Y40" s="21" t="e">
        <v>#N/A</v>
      </c>
      <c r="Z40" s="20" t="e">
        <v>#N/A</v>
      </c>
      <c r="AA40" s="6">
        <f t="shared" si="12"/>
        <v>799330</v>
      </c>
      <c r="AB40" s="3">
        <f t="shared" si="13"/>
        <v>0</v>
      </c>
      <c r="AC40" s="3">
        <f t="shared" si="14"/>
        <v>72255</v>
      </c>
      <c r="AD40" s="5">
        <f t="shared" si="15"/>
        <v>0</v>
      </c>
      <c r="AE40" s="19">
        <f t="shared" si="16"/>
        <v>1</v>
      </c>
      <c r="AF40" s="3">
        <f t="shared" si="17"/>
        <v>799330</v>
      </c>
      <c r="AG40" s="1"/>
      <c r="AH40" s="1"/>
    </row>
    <row r="41" spans="1:34">
      <c r="A41" s="1" t="s">
        <v>119</v>
      </c>
      <c r="B41" s="30">
        <v>39351</v>
      </c>
      <c r="C41" s="29">
        <v>893691</v>
      </c>
      <c r="D41" s="28">
        <v>779633</v>
      </c>
      <c r="E41" s="28">
        <v>11037</v>
      </c>
      <c r="F41" s="28">
        <v>2200</v>
      </c>
      <c r="G41" s="28">
        <v>1105</v>
      </c>
      <c r="H41" s="28">
        <v>2607</v>
      </c>
      <c r="I41" s="28">
        <v>2090</v>
      </c>
      <c r="J41" s="27">
        <v>0</v>
      </c>
      <c r="K41" s="27" t="e">
        <v>#N/A</v>
      </c>
      <c r="L41" s="27" t="e">
        <v>#N/A</v>
      </c>
      <c r="M41" s="24">
        <v>56000</v>
      </c>
      <c r="N41" s="26" t="e">
        <v>#N/A</v>
      </c>
      <c r="O41" s="25" t="e">
        <v>#N/A</v>
      </c>
      <c r="P41" s="24">
        <v>0</v>
      </c>
      <c r="Q41" s="26" t="e">
        <v>#N/A</v>
      </c>
      <c r="R41" s="31">
        <f t="shared" si="9"/>
        <v>207</v>
      </c>
      <c r="S41" s="23">
        <v>38813</v>
      </c>
      <c r="T41" s="32" t="e">
        <f t="shared" si="10"/>
        <v>#N/A</v>
      </c>
      <c r="U41" s="31" t="e">
        <f t="shared" si="11"/>
        <v>#N/A</v>
      </c>
      <c r="V41" s="22">
        <v>207</v>
      </c>
      <c r="W41" s="21" t="e">
        <v>#N/A</v>
      </c>
      <c r="X41" s="21" t="e">
        <v>#N/A</v>
      </c>
      <c r="Y41" s="21" t="e">
        <v>#N/A</v>
      </c>
      <c r="Z41" s="20" t="e">
        <v>#N/A</v>
      </c>
      <c r="AA41" s="6">
        <f t="shared" si="12"/>
        <v>798672</v>
      </c>
      <c r="AB41" s="3">
        <f t="shared" si="13"/>
        <v>0</v>
      </c>
      <c r="AC41" s="3">
        <f t="shared" si="14"/>
        <v>95020</v>
      </c>
      <c r="AD41" s="5">
        <f t="shared" si="15"/>
        <v>0</v>
      </c>
      <c r="AE41" s="19">
        <f t="shared" si="16"/>
        <v>-1</v>
      </c>
      <c r="AF41" s="3">
        <f t="shared" si="17"/>
        <v>798672</v>
      </c>
      <c r="AG41" s="1"/>
      <c r="AH41" s="1"/>
    </row>
    <row r="42" spans="1:34">
      <c r="A42" s="1" t="s">
        <v>118</v>
      </c>
      <c r="B42" s="30">
        <v>39358</v>
      </c>
      <c r="C42" s="29">
        <v>872766</v>
      </c>
      <c r="D42" s="28">
        <v>779624</v>
      </c>
      <c r="E42" s="28">
        <v>11037</v>
      </c>
      <c r="F42" s="28">
        <v>2200</v>
      </c>
      <c r="G42" s="28">
        <v>1120</v>
      </c>
      <c r="H42" s="28">
        <v>2678</v>
      </c>
      <c r="I42" s="28">
        <v>2103</v>
      </c>
      <c r="J42" s="27">
        <v>0</v>
      </c>
      <c r="K42" s="27" t="e">
        <v>#N/A</v>
      </c>
      <c r="L42" s="27" t="e">
        <v>#N/A</v>
      </c>
      <c r="M42" s="24">
        <v>35250</v>
      </c>
      <c r="N42" s="26" t="e">
        <v>#N/A</v>
      </c>
      <c r="O42" s="25" t="e">
        <v>#N/A</v>
      </c>
      <c r="P42" s="24">
        <v>0</v>
      </c>
      <c r="Q42" s="26" t="e">
        <v>#N/A</v>
      </c>
      <c r="R42" s="31">
        <f t="shared" si="9"/>
        <v>179</v>
      </c>
      <c r="S42" s="23">
        <v>38576</v>
      </c>
      <c r="T42" s="32" t="e">
        <f t="shared" si="10"/>
        <v>#N/A</v>
      </c>
      <c r="U42" s="31" t="e">
        <f t="shared" si="11"/>
        <v>#N/A</v>
      </c>
      <c r="V42" s="22">
        <v>179</v>
      </c>
      <c r="W42" s="21" t="e">
        <v>#N/A</v>
      </c>
      <c r="X42" s="21" t="e">
        <v>#N/A</v>
      </c>
      <c r="Y42" s="21" t="e">
        <v>#N/A</v>
      </c>
      <c r="Z42" s="20" t="e">
        <v>#N/A</v>
      </c>
      <c r="AA42" s="6">
        <f t="shared" si="12"/>
        <v>798762</v>
      </c>
      <c r="AB42" s="3">
        <f t="shared" si="13"/>
        <v>0</v>
      </c>
      <c r="AC42" s="3">
        <f t="shared" si="14"/>
        <v>74005</v>
      </c>
      <c r="AD42" s="5">
        <f t="shared" si="15"/>
        <v>0</v>
      </c>
      <c r="AE42" s="19">
        <f t="shared" si="16"/>
        <v>-1</v>
      </c>
      <c r="AF42" s="3">
        <f t="shared" si="17"/>
        <v>798762</v>
      </c>
      <c r="AG42" s="1"/>
      <c r="AH42" s="1"/>
    </row>
    <row r="43" spans="1:34">
      <c r="A43" s="1" t="s">
        <v>117</v>
      </c>
      <c r="B43" s="30">
        <v>39365</v>
      </c>
      <c r="C43" s="29">
        <v>890021</v>
      </c>
      <c r="D43" s="28">
        <v>779608</v>
      </c>
      <c r="E43" s="28">
        <v>11037</v>
      </c>
      <c r="F43" s="28">
        <v>2200</v>
      </c>
      <c r="G43" s="28">
        <v>1143</v>
      </c>
      <c r="H43" s="28">
        <v>4671</v>
      </c>
      <c r="I43" s="28">
        <v>2103</v>
      </c>
      <c r="J43" s="27">
        <v>0</v>
      </c>
      <c r="K43" s="27" t="e">
        <v>#N/A</v>
      </c>
      <c r="L43" s="27" t="e">
        <v>#N/A</v>
      </c>
      <c r="M43" s="24">
        <v>50000</v>
      </c>
      <c r="N43" s="26" t="e">
        <v>#N/A</v>
      </c>
      <c r="O43" s="25" t="e">
        <v>#N/A</v>
      </c>
      <c r="P43" s="24">
        <v>0</v>
      </c>
      <c r="Q43" s="26" t="e">
        <v>#N/A</v>
      </c>
      <c r="R43" s="31">
        <f t="shared" si="9"/>
        <v>173</v>
      </c>
      <c r="S43" s="23">
        <v>39086</v>
      </c>
      <c r="T43" s="32" t="e">
        <f t="shared" si="10"/>
        <v>#N/A</v>
      </c>
      <c r="U43" s="31" t="e">
        <f t="shared" si="11"/>
        <v>#N/A</v>
      </c>
      <c r="V43" s="22">
        <v>173</v>
      </c>
      <c r="W43" s="21" t="e">
        <v>#N/A</v>
      </c>
      <c r="X43" s="21" t="e">
        <v>#N/A</v>
      </c>
      <c r="Y43" s="21" t="e">
        <v>#N/A</v>
      </c>
      <c r="Z43" s="20" t="e">
        <v>#N/A</v>
      </c>
      <c r="AA43" s="6">
        <f t="shared" si="12"/>
        <v>800762</v>
      </c>
      <c r="AB43" s="3">
        <f t="shared" si="13"/>
        <v>0</v>
      </c>
      <c r="AC43" s="3">
        <f t="shared" si="14"/>
        <v>89259</v>
      </c>
      <c r="AD43" s="5">
        <f t="shared" si="15"/>
        <v>0</v>
      </c>
      <c r="AE43" s="19">
        <f t="shared" si="16"/>
        <v>0</v>
      </c>
      <c r="AF43" s="3">
        <f t="shared" si="17"/>
        <v>800762</v>
      </c>
      <c r="AG43" s="1"/>
      <c r="AH43" s="1"/>
    </row>
    <row r="44" spans="1:34">
      <c r="A44" s="1" t="s">
        <v>116</v>
      </c>
      <c r="B44" s="30">
        <v>39372</v>
      </c>
      <c r="C44" s="29">
        <v>873124</v>
      </c>
      <c r="D44" s="28">
        <v>779591</v>
      </c>
      <c r="E44" s="28">
        <v>11037</v>
      </c>
      <c r="F44" s="28">
        <v>2200</v>
      </c>
      <c r="G44" s="28">
        <v>1179</v>
      </c>
      <c r="H44" s="28">
        <v>1377</v>
      </c>
      <c r="I44" s="28">
        <v>2105</v>
      </c>
      <c r="J44" s="27">
        <v>0</v>
      </c>
      <c r="K44" s="27" t="e">
        <v>#N/A</v>
      </c>
      <c r="L44" s="27" t="e">
        <v>#N/A</v>
      </c>
      <c r="M44" s="24">
        <v>36250</v>
      </c>
      <c r="N44" s="26" t="e">
        <v>#N/A</v>
      </c>
      <c r="O44" s="25" t="e">
        <v>#N/A</v>
      </c>
      <c r="P44" s="24">
        <v>0</v>
      </c>
      <c r="Q44" s="26" t="e">
        <v>#N/A</v>
      </c>
      <c r="R44" s="31">
        <f t="shared" si="9"/>
        <v>108</v>
      </c>
      <c r="S44" s="23">
        <v>39278</v>
      </c>
      <c r="T44" s="32" t="e">
        <f t="shared" si="10"/>
        <v>#N/A</v>
      </c>
      <c r="U44" s="31" t="e">
        <f t="shared" si="11"/>
        <v>#N/A</v>
      </c>
      <c r="V44" s="22">
        <v>108</v>
      </c>
      <c r="W44" s="21" t="e">
        <v>#N/A</v>
      </c>
      <c r="X44" s="21" t="e">
        <v>#N/A</v>
      </c>
      <c r="Y44" s="21" t="e">
        <v>#N/A</v>
      </c>
      <c r="Z44" s="20" t="e">
        <v>#N/A</v>
      </c>
      <c r="AA44" s="6">
        <f t="shared" si="12"/>
        <v>797489</v>
      </c>
      <c r="AB44" s="3">
        <f t="shared" si="13"/>
        <v>0</v>
      </c>
      <c r="AC44" s="3">
        <f t="shared" si="14"/>
        <v>75636</v>
      </c>
      <c r="AD44" s="5">
        <f t="shared" si="15"/>
        <v>0</v>
      </c>
      <c r="AE44" s="19">
        <f t="shared" si="16"/>
        <v>-1</v>
      </c>
      <c r="AF44" s="3">
        <f t="shared" si="17"/>
        <v>797489</v>
      </c>
      <c r="AG44" s="1"/>
      <c r="AH44" s="1"/>
    </row>
    <row r="45" spans="1:34">
      <c r="A45" s="1" t="s">
        <v>115</v>
      </c>
      <c r="B45" s="30">
        <v>39379</v>
      </c>
      <c r="C45" s="29">
        <v>884973</v>
      </c>
      <c r="D45" s="28">
        <v>779574</v>
      </c>
      <c r="E45" s="28">
        <v>11037</v>
      </c>
      <c r="F45" s="28">
        <v>2200</v>
      </c>
      <c r="G45" s="28">
        <v>1216</v>
      </c>
      <c r="H45" s="28">
        <v>2354</v>
      </c>
      <c r="I45" s="28">
        <v>2106</v>
      </c>
      <c r="J45" s="27">
        <v>0</v>
      </c>
      <c r="K45" s="27" t="e">
        <v>#N/A</v>
      </c>
      <c r="L45" s="27" t="e">
        <v>#N/A</v>
      </c>
      <c r="M45" s="24">
        <v>46000</v>
      </c>
      <c r="N45" s="26" t="e">
        <v>#N/A</v>
      </c>
      <c r="O45" s="25" t="e">
        <v>#N/A</v>
      </c>
      <c r="P45" s="24">
        <v>0</v>
      </c>
      <c r="Q45" s="26" t="e">
        <v>#N/A</v>
      </c>
      <c r="R45" s="31">
        <f t="shared" si="9"/>
        <v>502</v>
      </c>
      <c r="S45" s="23">
        <v>39985</v>
      </c>
      <c r="T45" s="32" t="e">
        <f t="shared" si="10"/>
        <v>#N/A</v>
      </c>
      <c r="U45" s="31" t="e">
        <f t="shared" si="11"/>
        <v>#N/A</v>
      </c>
      <c r="V45" s="22">
        <v>502</v>
      </c>
      <c r="W45" s="21" t="e">
        <v>#N/A</v>
      </c>
      <c r="X45" s="21" t="e">
        <v>#N/A</v>
      </c>
      <c r="Y45" s="21" t="e">
        <v>#N/A</v>
      </c>
      <c r="Z45" s="20" t="e">
        <v>#N/A</v>
      </c>
      <c r="AA45" s="6">
        <f t="shared" si="12"/>
        <v>798487</v>
      </c>
      <c r="AB45" s="3">
        <f t="shared" si="13"/>
        <v>0</v>
      </c>
      <c r="AC45" s="3">
        <f t="shared" si="14"/>
        <v>86487</v>
      </c>
      <c r="AD45" s="5">
        <f t="shared" si="15"/>
        <v>0</v>
      </c>
      <c r="AE45" s="19">
        <f t="shared" si="16"/>
        <v>-1</v>
      </c>
      <c r="AF45" s="3">
        <f t="shared" si="17"/>
        <v>798487</v>
      </c>
      <c r="AG45" s="1"/>
      <c r="AH45" s="1"/>
    </row>
    <row r="46" spans="1:34">
      <c r="A46" s="1" t="s">
        <v>114</v>
      </c>
      <c r="B46" s="30">
        <v>39386</v>
      </c>
      <c r="C46" s="29">
        <v>886929</v>
      </c>
      <c r="D46" s="28">
        <v>779586</v>
      </c>
      <c r="E46" s="28">
        <v>11037</v>
      </c>
      <c r="F46" s="28">
        <v>2200</v>
      </c>
      <c r="G46" s="28">
        <v>1251</v>
      </c>
      <c r="H46" s="28">
        <v>2210</v>
      </c>
      <c r="I46" s="28">
        <v>2118</v>
      </c>
      <c r="J46" s="27">
        <v>0</v>
      </c>
      <c r="K46" s="27" t="e">
        <v>#N/A</v>
      </c>
      <c r="L46" s="27" t="e">
        <v>#N/A</v>
      </c>
      <c r="M46" s="24">
        <v>48500</v>
      </c>
      <c r="N46" s="26" t="e">
        <v>#N/A</v>
      </c>
      <c r="O46" s="25" t="e">
        <v>#N/A</v>
      </c>
      <c r="P46" s="24">
        <v>0</v>
      </c>
      <c r="Q46" s="26" t="e">
        <v>#N/A</v>
      </c>
      <c r="R46" s="31">
        <f t="shared" si="9"/>
        <v>92</v>
      </c>
      <c r="S46" s="23">
        <v>39936</v>
      </c>
      <c r="T46" s="32" t="e">
        <f t="shared" si="10"/>
        <v>#N/A</v>
      </c>
      <c r="U46" s="31" t="e">
        <f t="shared" si="11"/>
        <v>#N/A</v>
      </c>
      <c r="V46" s="22">
        <v>92</v>
      </c>
      <c r="W46" s="21" t="e">
        <v>#N/A</v>
      </c>
      <c r="X46" s="21" t="e">
        <v>#N/A</v>
      </c>
      <c r="Y46" s="21" t="e">
        <v>#N/A</v>
      </c>
      <c r="Z46" s="20" t="e">
        <v>#N/A</v>
      </c>
      <c r="AA46" s="6">
        <f t="shared" si="12"/>
        <v>798402</v>
      </c>
      <c r="AB46" s="3">
        <f t="shared" si="13"/>
        <v>0</v>
      </c>
      <c r="AC46" s="3">
        <f t="shared" si="14"/>
        <v>88528</v>
      </c>
      <c r="AD46" s="5">
        <f t="shared" si="15"/>
        <v>0</v>
      </c>
      <c r="AE46" s="19">
        <f t="shared" si="16"/>
        <v>-1</v>
      </c>
      <c r="AF46" s="3">
        <f t="shared" si="17"/>
        <v>798402</v>
      </c>
      <c r="AG46" s="1"/>
      <c r="AH46" s="1"/>
    </row>
    <row r="47" spans="1:34">
      <c r="A47" s="1" t="s">
        <v>113</v>
      </c>
      <c r="B47" s="30">
        <v>39393</v>
      </c>
      <c r="C47" s="29">
        <v>889229</v>
      </c>
      <c r="D47" s="28">
        <v>779613</v>
      </c>
      <c r="E47" s="28">
        <v>11037</v>
      </c>
      <c r="F47" s="28">
        <v>2200</v>
      </c>
      <c r="G47" s="28">
        <v>1230</v>
      </c>
      <c r="H47" s="28">
        <v>2931</v>
      </c>
      <c r="I47" s="28">
        <v>2110</v>
      </c>
      <c r="J47" s="27">
        <v>0</v>
      </c>
      <c r="K47" s="27" t="e">
        <v>#N/A</v>
      </c>
      <c r="L47" s="27" t="e">
        <v>#N/A</v>
      </c>
      <c r="M47" s="24">
        <v>48000</v>
      </c>
      <c r="N47" s="26" t="e">
        <v>#N/A</v>
      </c>
      <c r="O47" s="25" t="e">
        <v>#N/A</v>
      </c>
      <c r="P47" s="24">
        <v>0</v>
      </c>
      <c r="Q47" s="26" t="e">
        <v>#N/A</v>
      </c>
      <c r="R47" s="31">
        <f t="shared" si="9"/>
        <v>1344</v>
      </c>
      <c r="S47" s="23">
        <v>40765</v>
      </c>
      <c r="T47" s="32" t="e">
        <f t="shared" si="10"/>
        <v>#N/A</v>
      </c>
      <c r="U47" s="31" t="e">
        <f t="shared" si="11"/>
        <v>#N/A</v>
      </c>
      <c r="V47" s="22">
        <v>1344</v>
      </c>
      <c r="W47" s="21" t="e">
        <v>#N/A</v>
      </c>
      <c r="X47" s="21" t="e">
        <v>#N/A</v>
      </c>
      <c r="Y47" s="21" t="e">
        <v>#N/A</v>
      </c>
      <c r="Z47" s="20" t="e">
        <v>#N/A</v>
      </c>
      <c r="AA47" s="6">
        <f t="shared" si="12"/>
        <v>799121</v>
      </c>
      <c r="AB47" s="3">
        <f t="shared" si="13"/>
        <v>0</v>
      </c>
      <c r="AC47" s="3">
        <f t="shared" si="14"/>
        <v>90109</v>
      </c>
      <c r="AD47" s="5">
        <f t="shared" si="15"/>
        <v>0</v>
      </c>
      <c r="AE47" s="19">
        <f t="shared" si="16"/>
        <v>-1</v>
      </c>
      <c r="AF47" s="3">
        <f t="shared" si="17"/>
        <v>799121</v>
      </c>
      <c r="AG47" s="1"/>
      <c r="AH47" s="1"/>
    </row>
    <row r="48" spans="1:34">
      <c r="A48" s="1" t="s">
        <v>112</v>
      </c>
      <c r="B48" s="30">
        <v>39400</v>
      </c>
      <c r="C48" s="29">
        <v>893020</v>
      </c>
      <c r="D48" s="28">
        <v>779639</v>
      </c>
      <c r="E48" s="28">
        <v>11037</v>
      </c>
      <c r="F48" s="28">
        <v>2200</v>
      </c>
      <c r="G48" s="28">
        <v>1203</v>
      </c>
      <c r="H48" s="28">
        <v>5885</v>
      </c>
      <c r="I48" s="28">
        <v>2111</v>
      </c>
      <c r="J48" s="27">
        <v>0</v>
      </c>
      <c r="K48" s="27" t="e">
        <v>#N/A</v>
      </c>
      <c r="L48" s="27" t="e">
        <v>#N/A</v>
      </c>
      <c r="M48" s="24">
        <v>49500</v>
      </c>
      <c r="N48" s="26" t="e">
        <v>#N/A</v>
      </c>
      <c r="O48" s="25" t="e">
        <v>#N/A</v>
      </c>
      <c r="P48" s="24">
        <v>0</v>
      </c>
      <c r="Q48" s="26" t="e">
        <v>#N/A</v>
      </c>
      <c r="R48" s="31">
        <f t="shared" si="9"/>
        <v>60</v>
      </c>
      <c r="S48" s="23">
        <v>41386</v>
      </c>
      <c r="T48" s="32" t="e">
        <f t="shared" si="10"/>
        <v>#N/A</v>
      </c>
      <c r="U48" s="31" t="e">
        <f t="shared" si="11"/>
        <v>#N/A</v>
      </c>
      <c r="V48" s="22">
        <v>60</v>
      </c>
      <c r="W48" s="21" t="e">
        <v>#N/A</v>
      </c>
      <c r="X48" s="21" t="e">
        <v>#N/A</v>
      </c>
      <c r="Y48" s="21" t="e">
        <v>#N/A</v>
      </c>
      <c r="Z48" s="20" t="e">
        <v>#N/A</v>
      </c>
      <c r="AA48" s="6">
        <f t="shared" si="12"/>
        <v>802075</v>
      </c>
      <c r="AB48" s="3">
        <f t="shared" si="13"/>
        <v>0</v>
      </c>
      <c r="AC48" s="3">
        <f t="shared" si="14"/>
        <v>90946</v>
      </c>
      <c r="AD48" s="5">
        <f t="shared" si="15"/>
        <v>0</v>
      </c>
      <c r="AE48" s="19">
        <f t="shared" si="16"/>
        <v>-1</v>
      </c>
      <c r="AF48" s="3">
        <f t="shared" si="17"/>
        <v>802075</v>
      </c>
      <c r="AG48" s="1"/>
      <c r="AH48" s="1"/>
    </row>
    <row r="49" spans="1:34">
      <c r="A49" s="1" t="s">
        <v>111</v>
      </c>
      <c r="B49" s="30">
        <v>39407</v>
      </c>
      <c r="C49" s="29">
        <v>894471</v>
      </c>
      <c r="D49" s="28">
        <v>779670</v>
      </c>
      <c r="E49" s="28">
        <v>11037</v>
      </c>
      <c r="F49" s="28">
        <v>2200</v>
      </c>
      <c r="G49" s="28">
        <v>1178</v>
      </c>
      <c r="H49" s="28">
        <v>4365</v>
      </c>
      <c r="I49" s="28">
        <v>2114</v>
      </c>
      <c r="J49" s="27">
        <v>0</v>
      </c>
      <c r="K49" s="27" t="e">
        <v>#N/A</v>
      </c>
      <c r="L49" s="27" t="e">
        <v>#N/A</v>
      </c>
      <c r="M49" s="24">
        <v>55000</v>
      </c>
      <c r="N49" s="26" t="e">
        <v>#N/A</v>
      </c>
      <c r="O49" s="25" t="e">
        <v>#N/A</v>
      </c>
      <c r="P49" s="24">
        <v>0</v>
      </c>
      <c r="Q49" s="26" t="e">
        <v>#N/A</v>
      </c>
      <c r="R49" s="31">
        <f t="shared" si="9"/>
        <v>58</v>
      </c>
      <c r="S49" s="23">
        <v>38848</v>
      </c>
      <c r="T49" s="32" t="e">
        <f t="shared" si="10"/>
        <v>#N/A</v>
      </c>
      <c r="U49" s="31" t="e">
        <f t="shared" si="11"/>
        <v>#N/A</v>
      </c>
      <c r="V49" s="22">
        <v>58</v>
      </c>
      <c r="W49" s="21" t="e">
        <v>#N/A</v>
      </c>
      <c r="X49" s="21" t="e">
        <v>#N/A</v>
      </c>
      <c r="Y49" s="21" t="e">
        <v>#N/A</v>
      </c>
      <c r="Z49" s="20" t="e">
        <v>#N/A</v>
      </c>
      <c r="AA49" s="6">
        <f t="shared" si="12"/>
        <v>800564</v>
      </c>
      <c r="AB49" s="3">
        <f t="shared" si="13"/>
        <v>0</v>
      </c>
      <c r="AC49" s="3">
        <f t="shared" si="14"/>
        <v>93906</v>
      </c>
      <c r="AD49" s="5">
        <f t="shared" si="15"/>
        <v>0</v>
      </c>
      <c r="AE49" s="19">
        <f t="shared" si="16"/>
        <v>1</v>
      </c>
      <c r="AF49" s="3">
        <f t="shared" si="17"/>
        <v>800564</v>
      </c>
      <c r="AG49" s="1"/>
      <c r="AH49" s="1"/>
    </row>
    <row r="50" spans="1:34">
      <c r="A50" s="1" t="s">
        <v>110</v>
      </c>
      <c r="B50" s="30">
        <v>39414</v>
      </c>
      <c r="C50" s="29">
        <v>882848</v>
      </c>
      <c r="D50" s="28">
        <v>779693</v>
      </c>
      <c r="E50" s="28">
        <v>11037</v>
      </c>
      <c r="F50" s="28">
        <v>2200</v>
      </c>
      <c r="G50" s="28">
        <v>1165</v>
      </c>
      <c r="H50" s="28">
        <v>1563</v>
      </c>
      <c r="I50" s="28">
        <v>2114</v>
      </c>
      <c r="J50" s="27">
        <v>0</v>
      </c>
      <c r="K50" s="27" t="e">
        <v>#N/A</v>
      </c>
      <c r="L50" s="27" t="e">
        <v>#N/A</v>
      </c>
      <c r="M50" s="24">
        <v>46000</v>
      </c>
      <c r="N50" s="26" t="e">
        <v>#N/A</v>
      </c>
      <c r="O50" s="25" t="e">
        <v>#N/A</v>
      </c>
      <c r="P50" s="24">
        <v>0</v>
      </c>
      <c r="Q50" s="26" t="e">
        <v>#N/A</v>
      </c>
      <c r="R50" s="31">
        <f t="shared" si="9"/>
        <v>54</v>
      </c>
      <c r="S50" s="23">
        <v>39024</v>
      </c>
      <c r="T50" s="32" t="e">
        <f t="shared" si="10"/>
        <v>#N/A</v>
      </c>
      <c r="U50" s="31" t="e">
        <f t="shared" si="11"/>
        <v>#N/A</v>
      </c>
      <c r="V50" s="22">
        <v>54</v>
      </c>
      <c r="W50" s="21" t="e">
        <v>#N/A</v>
      </c>
      <c r="X50" s="21" t="e">
        <v>#N/A</v>
      </c>
      <c r="Y50" s="21" t="e">
        <v>#N/A</v>
      </c>
      <c r="Z50" s="20" t="e">
        <v>#N/A</v>
      </c>
      <c r="AA50" s="6">
        <f t="shared" si="12"/>
        <v>797772</v>
      </c>
      <c r="AB50" s="3">
        <f t="shared" si="13"/>
        <v>0</v>
      </c>
      <c r="AC50" s="3">
        <f t="shared" si="14"/>
        <v>85078</v>
      </c>
      <c r="AD50" s="5">
        <f t="shared" si="15"/>
        <v>0</v>
      </c>
      <c r="AE50" s="19">
        <f t="shared" si="16"/>
        <v>-2</v>
      </c>
      <c r="AF50" s="3">
        <f t="shared" si="17"/>
        <v>797772</v>
      </c>
      <c r="AG50" s="1"/>
      <c r="AH50" s="1"/>
    </row>
    <row r="51" spans="1:34">
      <c r="A51" s="1" t="s">
        <v>109</v>
      </c>
      <c r="B51" s="30">
        <v>39421</v>
      </c>
      <c r="C51" s="29">
        <v>886165</v>
      </c>
      <c r="D51" s="28">
        <v>779715</v>
      </c>
      <c r="E51" s="28">
        <v>11037</v>
      </c>
      <c r="F51" s="28">
        <v>2200</v>
      </c>
      <c r="G51" s="28">
        <v>1190</v>
      </c>
      <c r="H51" s="28">
        <v>2445</v>
      </c>
      <c r="I51" s="28">
        <v>2118</v>
      </c>
      <c r="J51" s="27">
        <v>0</v>
      </c>
      <c r="K51" s="27" t="e">
        <v>#N/A</v>
      </c>
      <c r="L51" s="27" t="e">
        <v>#N/A</v>
      </c>
      <c r="M51" s="24">
        <v>46500</v>
      </c>
      <c r="N51" s="26" t="e">
        <v>#N/A</v>
      </c>
      <c r="O51" s="25" t="e">
        <v>#N/A</v>
      </c>
      <c r="P51" s="24">
        <v>0</v>
      </c>
      <c r="Q51" s="26" t="e">
        <v>#N/A</v>
      </c>
      <c r="R51" s="31">
        <f t="shared" si="9"/>
        <v>2146</v>
      </c>
      <c r="S51" s="23">
        <v>38814</v>
      </c>
      <c r="T51" s="32" t="e">
        <f t="shared" si="10"/>
        <v>#N/A</v>
      </c>
      <c r="U51" s="31" t="e">
        <f t="shared" si="11"/>
        <v>#N/A</v>
      </c>
      <c r="V51" s="22">
        <v>2146</v>
      </c>
      <c r="W51" s="21" t="e">
        <v>#N/A</v>
      </c>
      <c r="X51" s="21" t="e">
        <v>#N/A</v>
      </c>
      <c r="Y51" s="21" t="e">
        <v>#N/A</v>
      </c>
      <c r="Z51" s="20" t="e">
        <v>#N/A</v>
      </c>
      <c r="AA51" s="6">
        <f t="shared" si="12"/>
        <v>798705</v>
      </c>
      <c r="AB51" s="3">
        <f t="shared" si="13"/>
        <v>0</v>
      </c>
      <c r="AC51" s="3">
        <f t="shared" si="14"/>
        <v>87460</v>
      </c>
      <c r="AD51" s="5">
        <f t="shared" si="15"/>
        <v>0</v>
      </c>
      <c r="AE51" s="19">
        <f t="shared" si="16"/>
        <v>0</v>
      </c>
      <c r="AF51" s="3">
        <f t="shared" si="17"/>
        <v>798705</v>
      </c>
      <c r="AG51" s="1"/>
      <c r="AH51" s="1"/>
    </row>
    <row r="52" spans="1:34">
      <c r="A52" s="1" t="s">
        <v>108</v>
      </c>
      <c r="B52" s="30">
        <v>39428</v>
      </c>
      <c r="C52" s="29">
        <v>885097</v>
      </c>
      <c r="D52" s="28">
        <v>774735</v>
      </c>
      <c r="E52" s="28">
        <v>11037</v>
      </c>
      <c r="F52" s="28">
        <v>2200</v>
      </c>
      <c r="G52" s="28">
        <v>1209</v>
      </c>
      <c r="H52" s="28">
        <v>2413</v>
      </c>
      <c r="I52" s="28">
        <v>2120</v>
      </c>
      <c r="J52" s="27">
        <v>0</v>
      </c>
      <c r="K52" s="27" t="e">
        <v>#N/A</v>
      </c>
      <c r="L52" s="27" t="e">
        <v>#N/A</v>
      </c>
      <c r="M52" s="24">
        <v>47750</v>
      </c>
      <c r="N52" s="26" t="e">
        <v>#N/A</v>
      </c>
      <c r="O52" s="25" t="e">
        <v>#N/A</v>
      </c>
      <c r="P52" s="24">
        <v>0</v>
      </c>
      <c r="Q52" s="26" t="e">
        <v>#N/A</v>
      </c>
      <c r="R52" s="31">
        <f t="shared" si="9"/>
        <v>4547</v>
      </c>
      <c r="S52" s="23">
        <v>39087</v>
      </c>
      <c r="T52" s="32" t="e">
        <f t="shared" si="10"/>
        <v>#N/A</v>
      </c>
      <c r="U52" s="31" t="e">
        <f t="shared" si="11"/>
        <v>#N/A</v>
      </c>
      <c r="V52" s="22">
        <v>4547</v>
      </c>
      <c r="W52" s="21" t="e">
        <v>#N/A</v>
      </c>
      <c r="X52" s="21" t="e">
        <v>#N/A</v>
      </c>
      <c r="Y52" s="21" t="e">
        <v>#N/A</v>
      </c>
      <c r="Z52" s="20" t="e">
        <v>#N/A</v>
      </c>
      <c r="AA52" s="6">
        <f t="shared" si="12"/>
        <v>793714</v>
      </c>
      <c r="AB52" s="3">
        <f t="shared" si="13"/>
        <v>0</v>
      </c>
      <c r="AC52" s="3">
        <f t="shared" si="14"/>
        <v>91384</v>
      </c>
      <c r="AD52" s="5">
        <f t="shared" si="15"/>
        <v>0</v>
      </c>
      <c r="AE52" s="19">
        <f t="shared" si="16"/>
        <v>-1</v>
      </c>
      <c r="AF52" s="3">
        <f t="shared" si="17"/>
        <v>793714</v>
      </c>
      <c r="AG52" s="1"/>
      <c r="AH52" s="1"/>
    </row>
    <row r="53" spans="1:34">
      <c r="A53" s="1" t="s">
        <v>107</v>
      </c>
      <c r="B53" s="30">
        <v>39435</v>
      </c>
      <c r="C53" s="29">
        <v>891276</v>
      </c>
      <c r="D53" s="28">
        <v>769755</v>
      </c>
      <c r="E53" s="28">
        <v>11037</v>
      </c>
      <c r="F53" s="28">
        <v>2200</v>
      </c>
      <c r="G53" s="28">
        <v>1198</v>
      </c>
      <c r="H53" s="28">
        <v>3385</v>
      </c>
      <c r="I53" s="28">
        <v>2124</v>
      </c>
      <c r="J53" s="27">
        <v>0</v>
      </c>
      <c r="K53" s="27" t="e">
        <v>#N/A</v>
      </c>
      <c r="L53" s="27" t="e">
        <v>#N/A</v>
      </c>
      <c r="M53" s="24">
        <v>57750</v>
      </c>
      <c r="N53" s="38" t="e">
        <v>#N/A</v>
      </c>
      <c r="O53" s="25" t="e">
        <v>#N/A</v>
      </c>
      <c r="P53" s="24">
        <v>0</v>
      </c>
      <c r="Q53" s="26" t="e">
        <v>#N/A</v>
      </c>
      <c r="R53" s="31">
        <f t="shared" si="9"/>
        <v>4765</v>
      </c>
      <c r="S53" s="23">
        <v>39061</v>
      </c>
      <c r="T53" s="32" t="e">
        <f t="shared" si="10"/>
        <v>#N/A</v>
      </c>
      <c r="U53" s="31" t="e">
        <f t="shared" si="11"/>
        <v>#N/A</v>
      </c>
      <c r="V53" s="22">
        <v>4765</v>
      </c>
      <c r="W53" s="21" t="e">
        <v>#N/A</v>
      </c>
      <c r="X53" s="21" t="e">
        <v>#N/A</v>
      </c>
      <c r="Y53" s="21" t="e">
        <v>#N/A</v>
      </c>
      <c r="Z53" s="20" t="e">
        <v>#N/A</v>
      </c>
      <c r="AA53" s="6">
        <f t="shared" si="12"/>
        <v>789699</v>
      </c>
      <c r="AB53" s="3">
        <f t="shared" si="13"/>
        <v>0</v>
      </c>
      <c r="AC53" s="3">
        <f t="shared" si="14"/>
        <v>101576</v>
      </c>
      <c r="AD53" s="5">
        <f t="shared" si="15"/>
        <v>0</v>
      </c>
      <c r="AE53" s="19">
        <f t="shared" si="16"/>
        <v>1</v>
      </c>
      <c r="AF53" s="3">
        <f t="shared" si="17"/>
        <v>789699</v>
      </c>
      <c r="AG53" s="1"/>
      <c r="AH53" s="1"/>
    </row>
    <row r="54" spans="1:34" ht="12.75" customHeight="1">
      <c r="A54" s="1" t="s">
        <v>106</v>
      </c>
      <c r="B54" s="30">
        <v>39442</v>
      </c>
      <c r="C54" s="29">
        <v>893758</v>
      </c>
      <c r="D54" s="28">
        <v>754612</v>
      </c>
      <c r="E54" s="28">
        <v>11037</v>
      </c>
      <c r="F54" s="28">
        <v>2200</v>
      </c>
      <c r="G54" s="28">
        <v>1173</v>
      </c>
      <c r="H54" s="28">
        <v>1881</v>
      </c>
      <c r="I54" s="28">
        <v>2128</v>
      </c>
      <c r="J54" s="27">
        <v>0</v>
      </c>
      <c r="K54" s="27" t="e">
        <v>#N/A</v>
      </c>
      <c r="L54" s="27" t="e">
        <v>#N/A</v>
      </c>
      <c r="M54" s="24">
        <v>42500</v>
      </c>
      <c r="N54" s="26">
        <v>20000</v>
      </c>
      <c r="O54" s="25" t="e">
        <v>#N/A</v>
      </c>
      <c r="P54" s="24">
        <v>14000</v>
      </c>
      <c r="Q54" s="26" t="e">
        <v>#N/A</v>
      </c>
      <c r="R54" s="31">
        <f t="shared" si="9"/>
        <v>4535</v>
      </c>
      <c r="S54" s="23">
        <v>39693</v>
      </c>
      <c r="T54" s="32" t="e">
        <f t="shared" si="10"/>
        <v>#N/A</v>
      </c>
      <c r="U54" s="31" t="e">
        <f t="shared" si="11"/>
        <v>#N/A</v>
      </c>
      <c r="V54" s="22">
        <v>4535</v>
      </c>
      <c r="W54" s="21" t="e">
        <v>#N/A</v>
      </c>
      <c r="X54" s="21" t="e">
        <v>#N/A</v>
      </c>
      <c r="Y54" s="21" t="e">
        <v>#N/A</v>
      </c>
      <c r="Z54" s="20" t="e">
        <v>#N/A</v>
      </c>
      <c r="AA54" s="6">
        <f t="shared" si="12"/>
        <v>773031</v>
      </c>
      <c r="AB54" s="3">
        <f t="shared" si="13"/>
        <v>0</v>
      </c>
      <c r="AC54" s="3">
        <f t="shared" si="14"/>
        <v>120728</v>
      </c>
      <c r="AD54" s="5">
        <f t="shared" si="15"/>
        <v>0</v>
      </c>
      <c r="AE54" s="19">
        <f t="shared" si="16"/>
        <v>-1</v>
      </c>
      <c r="AF54" s="3">
        <f t="shared" si="17"/>
        <v>773031</v>
      </c>
      <c r="AG54" s="1"/>
      <c r="AH54" s="1"/>
    </row>
    <row r="55" spans="1:34">
      <c r="A55" s="1" t="s">
        <v>105</v>
      </c>
      <c r="B55" s="30">
        <v>39449</v>
      </c>
      <c r="C55" s="29">
        <v>925104</v>
      </c>
      <c r="D55" s="28">
        <v>740627</v>
      </c>
      <c r="E55" s="28">
        <v>11037</v>
      </c>
      <c r="F55" s="28">
        <v>2200</v>
      </c>
      <c r="G55" s="28">
        <v>1169</v>
      </c>
      <c r="H55" s="28">
        <v>2150</v>
      </c>
      <c r="I55" s="28">
        <v>2134</v>
      </c>
      <c r="J55" s="27">
        <v>0</v>
      </c>
      <c r="K55" s="27" t="e">
        <v>#N/A</v>
      </c>
      <c r="L55" s="27" t="e">
        <v>#N/A</v>
      </c>
      <c r="M55" s="24">
        <v>56750</v>
      </c>
      <c r="N55" s="26">
        <v>40000</v>
      </c>
      <c r="O55" s="25" t="e">
        <v>#N/A</v>
      </c>
      <c r="P55" s="24">
        <v>24000</v>
      </c>
      <c r="Q55" s="26" t="e">
        <v>#N/A</v>
      </c>
      <c r="R55" s="31">
        <f t="shared" si="9"/>
        <v>4923</v>
      </c>
      <c r="S55" s="23">
        <v>40114</v>
      </c>
      <c r="T55" s="32" t="e">
        <f t="shared" si="10"/>
        <v>#N/A</v>
      </c>
      <c r="U55" s="31" t="e">
        <f t="shared" si="11"/>
        <v>#N/A</v>
      </c>
      <c r="V55" s="22">
        <v>4923</v>
      </c>
      <c r="W55" s="21" t="e">
        <v>#N/A</v>
      </c>
      <c r="X55" s="21" t="e">
        <v>#N/A</v>
      </c>
      <c r="Y55" s="21" t="e">
        <v>#N/A</v>
      </c>
      <c r="Z55" s="20" t="e">
        <v>#N/A</v>
      </c>
      <c r="AA55" s="6">
        <f t="shared" si="12"/>
        <v>759317</v>
      </c>
      <c r="AB55" s="3">
        <f t="shared" si="13"/>
        <v>0</v>
      </c>
      <c r="AC55" s="3">
        <f t="shared" si="14"/>
        <v>165787</v>
      </c>
      <c r="AD55" s="5">
        <f t="shared" si="15"/>
        <v>0</v>
      </c>
      <c r="AE55" s="19">
        <f t="shared" si="16"/>
        <v>0</v>
      </c>
      <c r="AF55" s="3">
        <f t="shared" si="17"/>
        <v>759317</v>
      </c>
      <c r="AG55" s="1"/>
      <c r="AH55" s="1"/>
    </row>
    <row r="56" spans="1:34">
      <c r="A56" s="1" t="s">
        <v>104</v>
      </c>
      <c r="B56" s="30">
        <v>39456</v>
      </c>
      <c r="C56" s="29">
        <v>883497</v>
      </c>
      <c r="D56" s="28">
        <v>728203</v>
      </c>
      <c r="E56" s="28">
        <v>11037</v>
      </c>
      <c r="F56" s="28">
        <v>2200</v>
      </c>
      <c r="G56" s="28">
        <v>1202</v>
      </c>
      <c r="H56" s="28">
        <v>2647</v>
      </c>
      <c r="I56" s="28">
        <v>2132</v>
      </c>
      <c r="J56" s="27">
        <v>0</v>
      </c>
      <c r="K56" s="27" t="e">
        <v>#N/A</v>
      </c>
      <c r="L56" s="27" t="e">
        <v>#N/A</v>
      </c>
      <c r="M56" s="24">
        <v>30500</v>
      </c>
      <c r="N56" s="26">
        <v>40000</v>
      </c>
      <c r="O56" s="25" t="e">
        <v>#N/A</v>
      </c>
      <c r="P56" s="24">
        <v>24000</v>
      </c>
      <c r="Q56" s="26" t="e">
        <v>#N/A</v>
      </c>
      <c r="R56" s="31">
        <f t="shared" si="9"/>
        <v>1015</v>
      </c>
      <c r="S56" s="23">
        <v>40562</v>
      </c>
      <c r="T56" s="32" t="e">
        <f t="shared" si="10"/>
        <v>#N/A</v>
      </c>
      <c r="U56" s="31" t="e">
        <f t="shared" si="11"/>
        <v>#N/A</v>
      </c>
      <c r="V56" s="22">
        <v>1015</v>
      </c>
      <c r="W56" s="21" t="e">
        <v>#N/A</v>
      </c>
      <c r="X56" s="21" t="e">
        <v>#N/A</v>
      </c>
      <c r="Y56" s="21" t="e">
        <v>#N/A</v>
      </c>
      <c r="Z56" s="20" t="e">
        <v>#N/A</v>
      </c>
      <c r="AA56" s="6">
        <f t="shared" si="12"/>
        <v>747421</v>
      </c>
      <c r="AB56" s="3">
        <f t="shared" si="13"/>
        <v>0</v>
      </c>
      <c r="AC56" s="3">
        <f t="shared" si="14"/>
        <v>136077</v>
      </c>
      <c r="AD56" s="5">
        <f t="shared" si="15"/>
        <v>0</v>
      </c>
      <c r="AE56" s="19">
        <f t="shared" si="16"/>
        <v>-1</v>
      </c>
      <c r="AF56" s="3">
        <f t="shared" si="17"/>
        <v>747421</v>
      </c>
      <c r="AG56" s="1"/>
      <c r="AH56" s="1"/>
    </row>
    <row r="57" spans="1:34">
      <c r="A57" s="1" t="s">
        <v>103</v>
      </c>
      <c r="B57" s="30">
        <v>39463</v>
      </c>
      <c r="C57" s="29">
        <v>896303</v>
      </c>
      <c r="D57" s="28">
        <v>728259</v>
      </c>
      <c r="E57" s="28">
        <v>11037</v>
      </c>
      <c r="F57" s="28">
        <v>2200</v>
      </c>
      <c r="G57" s="28">
        <v>1246</v>
      </c>
      <c r="H57" s="28">
        <v>2062</v>
      </c>
      <c r="I57" s="28">
        <v>2132</v>
      </c>
      <c r="J57" s="27">
        <v>0</v>
      </c>
      <c r="K57" s="27" t="e">
        <v>#N/A</v>
      </c>
      <c r="L57" s="27" t="e">
        <v>#N/A</v>
      </c>
      <c r="M57" s="24">
        <v>39000</v>
      </c>
      <c r="N57" s="26">
        <v>40000</v>
      </c>
      <c r="O57" s="25" t="e">
        <v>#N/A</v>
      </c>
      <c r="P57" s="24">
        <v>24000</v>
      </c>
      <c r="Q57" s="26" t="e">
        <v>#N/A</v>
      </c>
      <c r="R57" s="31">
        <f t="shared" si="9"/>
        <v>5567</v>
      </c>
      <c r="S57" s="23">
        <v>40800</v>
      </c>
      <c r="T57" s="32" t="e">
        <f t="shared" si="10"/>
        <v>#N/A</v>
      </c>
      <c r="U57" s="31" t="e">
        <f t="shared" si="11"/>
        <v>#N/A</v>
      </c>
      <c r="V57" s="22">
        <v>5567</v>
      </c>
      <c r="W57" s="21" t="e">
        <v>#N/A</v>
      </c>
      <c r="X57" s="21" t="e">
        <v>#N/A</v>
      </c>
      <c r="Y57" s="21" t="e">
        <v>#N/A</v>
      </c>
      <c r="Z57" s="20" t="e">
        <v>#N/A</v>
      </c>
      <c r="AA57" s="6">
        <f t="shared" si="12"/>
        <v>746936</v>
      </c>
      <c r="AB57" s="3">
        <f t="shared" si="13"/>
        <v>0</v>
      </c>
      <c r="AC57" s="3">
        <f t="shared" si="14"/>
        <v>149367</v>
      </c>
      <c r="AD57" s="5">
        <f t="shared" si="15"/>
        <v>0</v>
      </c>
      <c r="AE57" s="19">
        <f t="shared" si="16"/>
        <v>0</v>
      </c>
      <c r="AF57" s="3">
        <f t="shared" si="17"/>
        <v>746936</v>
      </c>
      <c r="AG57" s="1"/>
      <c r="AH57" s="1"/>
    </row>
    <row r="58" spans="1:34">
      <c r="A58" s="1" t="s">
        <v>102</v>
      </c>
      <c r="B58" s="30">
        <v>39470</v>
      </c>
      <c r="C58" s="29">
        <v>879912</v>
      </c>
      <c r="D58" s="28">
        <v>723315</v>
      </c>
      <c r="E58" s="28">
        <v>11037</v>
      </c>
      <c r="F58" s="28">
        <v>2200</v>
      </c>
      <c r="G58" s="28">
        <v>1294</v>
      </c>
      <c r="H58" s="28">
        <v>2688</v>
      </c>
      <c r="I58" s="28">
        <v>2137</v>
      </c>
      <c r="J58" s="27">
        <v>0</v>
      </c>
      <c r="K58" s="27" t="e">
        <v>#N/A</v>
      </c>
      <c r="L58" s="27" t="e">
        <v>#N/A</v>
      </c>
      <c r="M58" s="24">
        <v>22000</v>
      </c>
      <c r="N58" s="26">
        <v>50000</v>
      </c>
      <c r="O58" s="25" t="e">
        <v>#N/A</v>
      </c>
      <c r="P58" s="24">
        <v>24000</v>
      </c>
      <c r="Q58" s="26" t="e">
        <v>#N/A</v>
      </c>
      <c r="R58" s="31">
        <f t="shared" si="9"/>
        <v>20</v>
      </c>
      <c r="S58" s="23">
        <v>41221</v>
      </c>
      <c r="T58" s="32" t="e">
        <f t="shared" si="10"/>
        <v>#N/A</v>
      </c>
      <c r="U58" s="31" t="e">
        <f t="shared" si="11"/>
        <v>#N/A</v>
      </c>
      <c r="V58" s="22">
        <v>20</v>
      </c>
      <c r="W58" s="21" t="e">
        <v>#N/A</v>
      </c>
      <c r="X58" s="21" t="e">
        <v>#N/A</v>
      </c>
      <c r="Y58" s="21" t="e">
        <v>#N/A</v>
      </c>
      <c r="Z58" s="20" t="e">
        <v>#N/A</v>
      </c>
      <c r="AA58" s="6">
        <f t="shared" si="12"/>
        <v>742671</v>
      </c>
      <c r="AB58" s="3">
        <f t="shared" si="13"/>
        <v>0</v>
      </c>
      <c r="AC58" s="3">
        <f t="shared" si="14"/>
        <v>137241</v>
      </c>
      <c r="AD58" s="5">
        <f t="shared" si="15"/>
        <v>0</v>
      </c>
      <c r="AE58" s="19">
        <f t="shared" si="16"/>
        <v>0</v>
      </c>
      <c r="AF58" s="3">
        <f t="shared" si="17"/>
        <v>742671</v>
      </c>
      <c r="AG58" s="1"/>
      <c r="AH58" s="1"/>
    </row>
    <row r="59" spans="1:34">
      <c r="A59" s="1" t="s">
        <v>101</v>
      </c>
      <c r="B59" s="30">
        <v>39477</v>
      </c>
      <c r="C59" s="29">
        <v>902846</v>
      </c>
      <c r="D59" s="28">
        <v>718371</v>
      </c>
      <c r="E59" s="28">
        <v>11037</v>
      </c>
      <c r="F59" s="28">
        <v>2200</v>
      </c>
      <c r="G59" s="28">
        <v>1369</v>
      </c>
      <c r="H59" s="28">
        <v>1725</v>
      </c>
      <c r="I59" s="28">
        <v>2140</v>
      </c>
      <c r="J59" s="27">
        <v>0</v>
      </c>
      <c r="K59" s="27" t="e">
        <v>#N/A</v>
      </c>
      <c r="L59" s="27" t="e">
        <v>#N/A</v>
      </c>
      <c r="M59" s="24">
        <v>50000</v>
      </c>
      <c r="N59" s="26">
        <v>50000</v>
      </c>
      <c r="O59" s="25" t="e">
        <v>#N/A</v>
      </c>
      <c r="P59" s="24">
        <v>24000</v>
      </c>
      <c r="Q59" s="26" t="e">
        <v>#N/A</v>
      </c>
      <c r="R59" s="31">
        <f t="shared" si="9"/>
        <v>46</v>
      </c>
      <c r="S59" s="23">
        <v>41957</v>
      </c>
      <c r="T59" s="32" t="e">
        <f t="shared" si="10"/>
        <v>#N/A</v>
      </c>
      <c r="U59" s="31" t="e">
        <f t="shared" si="11"/>
        <v>#N/A</v>
      </c>
      <c r="V59" s="22">
        <v>46</v>
      </c>
      <c r="W59" s="21" t="e">
        <v>#N/A</v>
      </c>
      <c r="X59" s="21" t="e">
        <v>#N/A</v>
      </c>
      <c r="Y59" s="21" t="e">
        <v>#N/A</v>
      </c>
      <c r="Z59" s="20" t="e">
        <v>#N/A</v>
      </c>
      <c r="AA59" s="6">
        <f t="shared" si="12"/>
        <v>736842</v>
      </c>
      <c r="AB59" s="3">
        <f t="shared" si="13"/>
        <v>0</v>
      </c>
      <c r="AC59" s="3">
        <f t="shared" si="14"/>
        <v>166003</v>
      </c>
      <c r="AD59" s="5">
        <f t="shared" si="15"/>
        <v>0</v>
      </c>
      <c r="AE59" s="19">
        <f t="shared" si="16"/>
        <v>1</v>
      </c>
      <c r="AF59" s="3">
        <f t="shared" si="17"/>
        <v>736842</v>
      </c>
      <c r="AG59" s="1"/>
      <c r="AH59" s="1"/>
    </row>
    <row r="60" spans="1:34">
      <c r="A60" s="1" t="s">
        <v>100</v>
      </c>
      <c r="B60" s="30">
        <v>39484</v>
      </c>
      <c r="C60" s="29">
        <v>873554</v>
      </c>
      <c r="D60" s="28">
        <v>713376</v>
      </c>
      <c r="E60" s="28">
        <v>11037</v>
      </c>
      <c r="F60" s="28">
        <v>2200</v>
      </c>
      <c r="G60" s="28">
        <v>1388</v>
      </c>
      <c r="H60" s="28">
        <v>1817</v>
      </c>
      <c r="I60" s="28">
        <v>2132</v>
      </c>
      <c r="J60" s="27">
        <v>0</v>
      </c>
      <c r="K60" s="27" t="e">
        <v>#N/A</v>
      </c>
      <c r="L60" s="27" t="e">
        <v>#N/A</v>
      </c>
      <c r="M60" s="24">
        <v>15500</v>
      </c>
      <c r="N60" s="26">
        <v>60000</v>
      </c>
      <c r="O60" s="25" t="e">
        <v>#N/A</v>
      </c>
      <c r="P60" s="24">
        <v>24000</v>
      </c>
      <c r="Q60" s="26" t="e">
        <v>#N/A</v>
      </c>
      <c r="R60" s="31">
        <f t="shared" si="9"/>
        <v>459</v>
      </c>
      <c r="S60" s="23">
        <v>41644</v>
      </c>
      <c r="T60" s="32" t="e">
        <f t="shared" si="10"/>
        <v>#N/A</v>
      </c>
      <c r="U60" s="31" t="e">
        <f t="shared" si="11"/>
        <v>#N/A</v>
      </c>
      <c r="V60" s="22">
        <v>459</v>
      </c>
      <c r="W60" s="21" t="e">
        <v>#N/A</v>
      </c>
      <c r="X60" s="21" t="e">
        <v>#N/A</v>
      </c>
      <c r="Y60" s="21" t="e">
        <v>#N/A</v>
      </c>
      <c r="Z60" s="20" t="e">
        <v>#N/A</v>
      </c>
      <c r="AA60" s="6">
        <f t="shared" si="12"/>
        <v>731950</v>
      </c>
      <c r="AB60" s="3">
        <f t="shared" si="13"/>
        <v>0</v>
      </c>
      <c r="AC60" s="3">
        <f t="shared" si="14"/>
        <v>141603</v>
      </c>
      <c r="AD60" s="5">
        <f t="shared" si="15"/>
        <v>0</v>
      </c>
      <c r="AE60" s="19">
        <f t="shared" si="16"/>
        <v>1</v>
      </c>
      <c r="AF60" s="3">
        <f t="shared" si="17"/>
        <v>731950</v>
      </c>
      <c r="AG60" s="1"/>
      <c r="AH60" s="1"/>
    </row>
    <row r="61" spans="1:34">
      <c r="A61" s="1" t="s">
        <v>99</v>
      </c>
      <c r="B61" s="30">
        <v>39491</v>
      </c>
      <c r="C61" s="29">
        <v>885506</v>
      </c>
      <c r="D61" s="28">
        <v>713369</v>
      </c>
      <c r="E61" s="28">
        <v>11037</v>
      </c>
      <c r="F61" s="28">
        <v>2200</v>
      </c>
      <c r="G61" s="28">
        <v>1380</v>
      </c>
      <c r="H61" s="28">
        <v>1376</v>
      </c>
      <c r="I61" s="28">
        <v>2132</v>
      </c>
      <c r="J61" s="27">
        <v>0</v>
      </c>
      <c r="K61" s="27" t="e">
        <v>#N/A</v>
      </c>
      <c r="L61" s="27" t="e">
        <v>#N/A</v>
      </c>
      <c r="M61" s="24">
        <v>28000</v>
      </c>
      <c r="N61" s="26">
        <v>60000</v>
      </c>
      <c r="O61" s="25" t="e">
        <v>#N/A</v>
      </c>
      <c r="P61" s="24">
        <v>24000</v>
      </c>
      <c r="Q61" s="26" t="e">
        <v>#N/A</v>
      </c>
      <c r="R61" s="31">
        <f t="shared" si="9"/>
        <v>39</v>
      </c>
      <c r="S61" s="23">
        <v>41974</v>
      </c>
      <c r="T61" s="32" t="e">
        <f t="shared" si="10"/>
        <v>#N/A</v>
      </c>
      <c r="U61" s="31" t="e">
        <f t="shared" si="11"/>
        <v>#N/A</v>
      </c>
      <c r="V61" s="22">
        <v>39</v>
      </c>
      <c r="W61" s="21" t="e">
        <v>#N/A</v>
      </c>
      <c r="X61" s="21" t="e">
        <v>#N/A</v>
      </c>
      <c r="Y61" s="21" t="e">
        <v>#N/A</v>
      </c>
      <c r="Z61" s="20" t="e">
        <v>#N/A</v>
      </c>
      <c r="AA61" s="6">
        <f t="shared" si="12"/>
        <v>731494</v>
      </c>
      <c r="AB61" s="3">
        <f t="shared" si="13"/>
        <v>0</v>
      </c>
      <c r="AC61" s="3">
        <f t="shared" si="14"/>
        <v>154013</v>
      </c>
      <c r="AD61" s="5">
        <f t="shared" si="15"/>
        <v>0</v>
      </c>
      <c r="AE61" s="19">
        <f t="shared" si="16"/>
        <v>-1</v>
      </c>
      <c r="AF61" s="3">
        <f t="shared" si="17"/>
        <v>731494</v>
      </c>
      <c r="AG61" s="1"/>
      <c r="AH61" s="1"/>
    </row>
    <row r="62" spans="1:34">
      <c r="A62" s="1" t="s">
        <v>98</v>
      </c>
      <c r="B62" s="30">
        <v>39498</v>
      </c>
      <c r="C62" s="29">
        <v>881532</v>
      </c>
      <c r="D62" s="28">
        <v>713362</v>
      </c>
      <c r="E62" s="28">
        <v>11037</v>
      </c>
      <c r="F62" s="28">
        <v>2200</v>
      </c>
      <c r="G62" s="28">
        <v>1359</v>
      </c>
      <c r="H62" s="28">
        <v>2914</v>
      </c>
      <c r="I62" s="28">
        <v>2134</v>
      </c>
      <c r="J62" s="27">
        <v>0</v>
      </c>
      <c r="K62" s="27" t="e">
        <v>#N/A</v>
      </c>
      <c r="L62" s="27" t="e">
        <v>#N/A</v>
      </c>
      <c r="M62" s="24">
        <v>38750</v>
      </c>
      <c r="N62" s="26">
        <v>60000</v>
      </c>
      <c r="O62" s="25" t="e">
        <v>#N/A</v>
      </c>
      <c r="P62" s="24">
        <v>10000</v>
      </c>
      <c r="Q62" s="26" t="e">
        <v>#N/A</v>
      </c>
      <c r="R62" s="31">
        <f t="shared" si="9"/>
        <v>1371</v>
      </c>
      <c r="S62" s="23">
        <v>38404</v>
      </c>
      <c r="T62" s="32" t="e">
        <f t="shared" si="10"/>
        <v>#N/A</v>
      </c>
      <c r="U62" s="31" t="e">
        <f t="shared" si="11"/>
        <v>#N/A</v>
      </c>
      <c r="V62" s="22">
        <v>1371</v>
      </c>
      <c r="W62" s="21" t="e">
        <v>#N/A</v>
      </c>
      <c r="X62" s="21" t="e">
        <v>#N/A</v>
      </c>
      <c r="Y62" s="21" t="e">
        <v>#N/A</v>
      </c>
      <c r="Z62" s="20" t="e">
        <v>#N/A</v>
      </c>
      <c r="AA62" s="6">
        <f t="shared" si="12"/>
        <v>733006</v>
      </c>
      <c r="AB62" s="3">
        <f t="shared" si="13"/>
        <v>0</v>
      </c>
      <c r="AC62" s="3">
        <f t="shared" si="14"/>
        <v>148525</v>
      </c>
      <c r="AD62" s="5">
        <f t="shared" si="15"/>
        <v>0</v>
      </c>
      <c r="AE62" s="19">
        <f t="shared" si="16"/>
        <v>1</v>
      </c>
      <c r="AF62" s="3">
        <f t="shared" si="17"/>
        <v>733006</v>
      </c>
      <c r="AG62" s="1"/>
      <c r="AH62" s="1"/>
    </row>
    <row r="63" spans="1:34">
      <c r="A63" s="1" t="s">
        <v>97</v>
      </c>
      <c r="B63" s="30">
        <v>39505</v>
      </c>
      <c r="C63" s="29">
        <v>896356</v>
      </c>
      <c r="D63" s="28">
        <v>713355</v>
      </c>
      <c r="E63" s="28">
        <v>11037</v>
      </c>
      <c r="F63" s="28">
        <v>2200</v>
      </c>
      <c r="G63" s="28">
        <v>1352</v>
      </c>
      <c r="H63" s="28">
        <v>1565</v>
      </c>
      <c r="I63" s="28">
        <v>2138</v>
      </c>
      <c r="J63" s="27">
        <v>0</v>
      </c>
      <c r="K63" s="27" t="e">
        <v>#N/A</v>
      </c>
      <c r="L63" s="27" t="e">
        <v>#N/A</v>
      </c>
      <c r="M63" s="24">
        <v>54500</v>
      </c>
      <c r="N63" s="26">
        <v>60000</v>
      </c>
      <c r="O63" s="25" t="e">
        <v>#N/A</v>
      </c>
      <c r="P63" s="24">
        <v>10000</v>
      </c>
      <c r="Q63" s="26" t="e">
        <v>#N/A</v>
      </c>
      <c r="R63" s="31">
        <f t="shared" si="9"/>
        <v>687</v>
      </c>
      <c r="S63" s="23">
        <v>39523</v>
      </c>
      <c r="T63" s="32" t="e">
        <f t="shared" si="10"/>
        <v>#N/A</v>
      </c>
      <c r="U63" s="31" t="e">
        <f t="shared" si="11"/>
        <v>#N/A</v>
      </c>
      <c r="V63" s="22">
        <v>687</v>
      </c>
      <c r="W63" s="21" t="e">
        <v>#N/A</v>
      </c>
      <c r="X63" s="21" t="e">
        <v>#N/A</v>
      </c>
      <c r="Y63" s="21" t="e">
        <v>#N/A</v>
      </c>
      <c r="Z63" s="20" t="e">
        <v>#N/A</v>
      </c>
      <c r="AA63" s="6">
        <f t="shared" si="12"/>
        <v>731647</v>
      </c>
      <c r="AB63" s="3">
        <f t="shared" si="13"/>
        <v>0</v>
      </c>
      <c r="AC63" s="3">
        <f t="shared" si="14"/>
        <v>164710</v>
      </c>
      <c r="AD63" s="5">
        <f t="shared" si="15"/>
        <v>0</v>
      </c>
      <c r="AE63" s="19">
        <f t="shared" si="16"/>
        <v>-1</v>
      </c>
      <c r="AF63" s="3">
        <f t="shared" si="17"/>
        <v>731647</v>
      </c>
      <c r="AG63" s="1"/>
      <c r="AH63" s="1"/>
    </row>
    <row r="64" spans="1:34">
      <c r="A64" s="1" t="s">
        <v>96</v>
      </c>
      <c r="B64" s="30">
        <v>39512</v>
      </c>
      <c r="C64" s="29">
        <v>883702</v>
      </c>
      <c r="D64" s="28">
        <v>713388</v>
      </c>
      <c r="E64" s="28">
        <v>11037</v>
      </c>
      <c r="F64" s="28">
        <v>2200</v>
      </c>
      <c r="G64" s="28">
        <v>1351</v>
      </c>
      <c r="H64" s="28">
        <v>1715</v>
      </c>
      <c r="I64" s="28">
        <v>2140</v>
      </c>
      <c r="J64" s="27">
        <v>0</v>
      </c>
      <c r="K64" s="27" t="e">
        <v>#N/A</v>
      </c>
      <c r="L64" s="27" t="e">
        <v>#N/A</v>
      </c>
      <c r="M64" s="24">
        <v>52250</v>
      </c>
      <c r="N64" s="26">
        <v>60000</v>
      </c>
      <c r="O64" s="25" t="e">
        <v>#N/A</v>
      </c>
      <c r="P64" s="24">
        <v>0</v>
      </c>
      <c r="Q64" s="26" t="e">
        <v>#N/A</v>
      </c>
      <c r="R64" s="31">
        <f t="shared" si="9"/>
        <v>37</v>
      </c>
      <c r="S64" s="23">
        <v>39584</v>
      </c>
      <c r="T64" s="32" t="e">
        <f t="shared" si="10"/>
        <v>#N/A</v>
      </c>
      <c r="U64" s="31" t="e">
        <f t="shared" si="11"/>
        <v>#N/A</v>
      </c>
      <c r="V64" s="22">
        <v>37</v>
      </c>
      <c r="W64" s="21" t="e">
        <v>#N/A</v>
      </c>
      <c r="X64" s="21" t="e">
        <v>#N/A</v>
      </c>
      <c r="Y64" s="21" t="e">
        <v>#N/A</v>
      </c>
      <c r="Z64" s="20" t="e">
        <v>#N/A</v>
      </c>
      <c r="AA64" s="6">
        <f t="shared" si="12"/>
        <v>731831</v>
      </c>
      <c r="AB64" s="3">
        <f t="shared" si="13"/>
        <v>0</v>
      </c>
      <c r="AC64" s="3">
        <f t="shared" si="14"/>
        <v>151871</v>
      </c>
      <c r="AD64" s="5">
        <f t="shared" si="15"/>
        <v>0</v>
      </c>
      <c r="AE64" s="19">
        <f t="shared" si="16"/>
        <v>0</v>
      </c>
      <c r="AF64" s="3">
        <f t="shared" si="17"/>
        <v>731831</v>
      </c>
      <c r="AG64" s="1"/>
      <c r="AH64" s="1"/>
    </row>
    <row r="65" spans="1:34">
      <c r="A65" s="1" t="s">
        <v>95</v>
      </c>
      <c r="B65" s="30">
        <v>39519</v>
      </c>
      <c r="C65" s="29">
        <v>898956</v>
      </c>
      <c r="D65" s="28">
        <v>703436</v>
      </c>
      <c r="E65" s="28">
        <v>11037</v>
      </c>
      <c r="F65" s="28">
        <v>2200</v>
      </c>
      <c r="G65" s="28">
        <v>1324</v>
      </c>
      <c r="H65" s="28">
        <v>1354</v>
      </c>
      <c r="I65" s="28">
        <v>2138</v>
      </c>
      <c r="J65" s="27">
        <v>0</v>
      </c>
      <c r="K65" s="27" t="e">
        <v>#N/A</v>
      </c>
      <c r="L65" s="27" t="e">
        <v>#N/A</v>
      </c>
      <c r="M65" s="24">
        <v>77000</v>
      </c>
      <c r="N65" s="26">
        <v>60000</v>
      </c>
      <c r="O65" s="25" t="e">
        <v>#N/A</v>
      </c>
      <c r="P65" s="24">
        <v>0</v>
      </c>
      <c r="Q65" s="26" t="e">
        <v>#N/A</v>
      </c>
      <c r="R65" s="31">
        <f t="shared" si="9"/>
        <v>28</v>
      </c>
      <c r="S65" s="23">
        <v>40441</v>
      </c>
      <c r="T65" s="32" t="e">
        <f t="shared" si="10"/>
        <v>#N/A</v>
      </c>
      <c r="U65" s="31" t="e">
        <f t="shared" si="11"/>
        <v>#N/A</v>
      </c>
      <c r="V65" s="22">
        <v>28</v>
      </c>
      <c r="W65" s="21" t="e">
        <v>#N/A</v>
      </c>
      <c r="X65" s="21" t="e">
        <v>#N/A</v>
      </c>
      <c r="Y65" s="21" t="e">
        <v>#N/A</v>
      </c>
      <c r="Z65" s="20" t="e">
        <v>#N/A</v>
      </c>
      <c r="AA65" s="6">
        <f t="shared" si="12"/>
        <v>721489</v>
      </c>
      <c r="AB65" s="3">
        <f t="shared" si="13"/>
        <v>0</v>
      </c>
      <c r="AC65" s="3">
        <f t="shared" si="14"/>
        <v>177469</v>
      </c>
      <c r="AD65" s="5">
        <f t="shared" si="15"/>
        <v>0</v>
      </c>
      <c r="AE65" s="19">
        <f t="shared" si="16"/>
        <v>-2</v>
      </c>
      <c r="AF65" s="3">
        <f t="shared" si="17"/>
        <v>721489</v>
      </c>
      <c r="AG65" s="1"/>
      <c r="AH65" s="1"/>
    </row>
    <row r="66" spans="1:34">
      <c r="A66" s="1" t="s">
        <v>94</v>
      </c>
      <c r="B66" s="30">
        <v>39526</v>
      </c>
      <c r="C66" s="29">
        <v>890747</v>
      </c>
      <c r="D66" s="28">
        <v>660484</v>
      </c>
      <c r="E66" s="28">
        <v>11037</v>
      </c>
      <c r="F66" s="28">
        <v>2200</v>
      </c>
      <c r="G66" s="28">
        <v>1316</v>
      </c>
      <c r="H66" s="28">
        <v>1486</v>
      </c>
      <c r="I66" s="28">
        <v>2141</v>
      </c>
      <c r="J66" s="27">
        <v>0</v>
      </c>
      <c r="K66" s="27" t="e">
        <v>#N/A</v>
      </c>
      <c r="L66" s="27" t="e">
        <v>#N/A</v>
      </c>
      <c r="M66" s="24">
        <v>62000</v>
      </c>
      <c r="N66" s="26">
        <v>80000</v>
      </c>
      <c r="O66" s="25" t="e">
        <v>#N/A</v>
      </c>
      <c r="P66" s="24">
        <v>0</v>
      </c>
      <c r="Q66" s="26" t="e">
        <v>#N/A</v>
      </c>
      <c r="R66" s="31">
        <f t="shared" si="9"/>
        <v>28925</v>
      </c>
      <c r="S66" s="23">
        <v>41158</v>
      </c>
      <c r="T66" s="32" t="e">
        <f t="shared" si="10"/>
        <v>#N/A</v>
      </c>
      <c r="U66" s="31" t="e">
        <f t="shared" si="11"/>
        <v>#N/A</v>
      </c>
      <c r="V66" s="22">
        <v>28925</v>
      </c>
      <c r="W66" s="21" t="e">
        <v>#N/A</v>
      </c>
      <c r="X66" s="21" t="e">
        <v>#N/A</v>
      </c>
      <c r="Y66" s="21" t="e">
        <v>#N/A</v>
      </c>
      <c r="Z66" s="20" t="e">
        <v>#N/A</v>
      </c>
      <c r="AA66" s="6">
        <f t="shared" si="12"/>
        <v>678664</v>
      </c>
      <c r="AB66" s="3">
        <f t="shared" si="13"/>
        <v>0</v>
      </c>
      <c r="AC66" s="3">
        <f t="shared" si="14"/>
        <v>212083</v>
      </c>
      <c r="AD66" s="5">
        <f t="shared" si="15"/>
        <v>0</v>
      </c>
      <c r="AE66" s="19">
        <f t="shared" si="16"/>
        <v>0</v>
      </c>
      <c r="AF66" s="3">
        <f t="shared" si="17"/>
        <v>678664</v>
      </c>
      <c r="AG66" s="1"/>
      <c r="AH66" s="1"/>
    </row>
    <row r="67" spans="1:34">
      <c r="A67" s="1" t="s">
        <v>93</v>
      </c>
      <c r="B67" s="30">
        <v>39533</v>
      </c>
      <c r="C67" s="29">
        <v>895768</v>
      </c>
      <c r="D67" s="28">
        <v>612305</v>
      </c>
      <c r="E67" s="28">
        <v>11037</v>
      </c>
      <c r="F67" s="28">
        <v>2200</v>
      </c>
      <c r="G67" s="28">
        <v>1321</v>
      </c>
      <c r="H67" s="28">
        <v>785</v>
      </c>
      <c r="I67" s="28">
        <v>2143</v>
      </c>
      <c r="J67" s="27">
        <v>0</v>
      </c>
      <c r="K67" s="27" t="e">
        <v>#N/A</v>
      </c>
      <c r="L67" s="27" t="e">
        <v>#N/A</v>
      </c>
      <c r="M67" s="24">
        <v>106750</v>
      </c>
      <c r="N67" s="26">
        <v>80000</v>
      </c>
      <c r="O67" s="25" t="e">
        <v>#N/A</v>
      </c>
      <c r="P67" s="24">
        <v>0</v>
      </c>
      <c r="Q67" s="26" t="e">
        <v>#N/A</v>
      </c>
      <c r="R67" s="31">
        <f t="shared" ref="R67:R98" si="18">SUMIF(T67:V67,"&lt;&gt;#N/A")</f>
        <v>37607</v>
      </c>
      <c r="S67" s="23">
        <v>41619</v>
      </c>
      <c r="T67" s="32" t="e">
        <f t="shared" ref="T67:T98" si="19">L67*-1</f>
        <v>#N/A</v>
      </c>
      <c r="U67" s="31" t="e">
        <f t="shared" ref="U67:U98" si="20">W67*-1</f>
        <v>#N/A</v>
      </c>
      <c r="V67" s="22">
        <v>37607</v>
      </c>
      <c r="W67" s="21" t="e">
        <v>#N/A</v>
      </c>
      <c r="X67" s="21" t="e">
        <v>#N/A</v>
      </c>
      <c r="Y67" s="21" t="e">
        <v>#N/A</v>
      </c>
      <c r="Z67" s="20" t="e">
        <v>#N/A</v>
      </c>
      <c r="AA67" s="6">
        <f t="shared" ref="AA67:AA98" si="21">SUMIF(D67:I67,"&lt;&gt;#N/A")</f>
        <v>629791</v>
      </c>
      <c r="AB67" s="3">
        <f t="shared" ref="AB67:AB98" si="22">SUMIF(J67:L67,"&lt;&gt;#N/A")</f>
        <v>0</v>
      </c>
      <c r="AC67" s="3">
        <f t="shared" ref="AC67:AC98" si="23">SUMIF(M67:S67,"&lt;&gt;#N/A")</f>
        <v>265976</v>
      </c>
      <c r="AD67" s="5">
        <f t="shared" ref="AD67:AD98" si="24">SUMIF(W67:Z67,"&lt;&gt;#N/A")</f>
        <v>0</v>
      </c>
      <c r="AE67" s="19">
        <f t="shared" ref="AE67:AE98" si="25">C67-SUM(AA67:AD67)</f>
        <v>1</v>
      </c>
      <c r="AF67" s="3">
        <f t="shared" ref="AF67:AF98" si="26">AA67+AB67+AD67</f>
        <v>629791</v>
      </c>
      <c r="AG67" s="1"/>
      <c r="AH67" s="1"/>
    </row>
    <row r="68" spans="1:34">
      <c r="A68" s="1" t="s">
        <v>92</v>
      </c>
      <c r="B68" s="30">
        <v>39540</v>
      </c>
      <c r="C68" s="29">
        <v>885403</v>
      </c>
      <c r="D68" s="28">
        <v>581240</v>
      </c>
      <c r="E68" s="28">
        <v>11037</v>
      </c>
      <c r="F68" s="28">
        <v>2200</v>
      </c>
      <c r="G68" s="28">
        <v>1340</v>
      </c>
      <c r="H68" s="28">
        <v>4733</v>
      </c>
      <c r="I68" s="28">
        <v>2145</v>
      </c>
      <c r="J68" s="27">
        <v>0</v>
      </c>
      <c r="K68" s="27" t="e">
        <v>#N/A</v>
      </c>
      <c r="L68" s="27" t="e">
        <v>#N/A</v>
      </c>
      <c r="M68" s="24">
        <v>76000</v>
      </c>
      <c r="N68" s="26">
        <v>100000</v>
      </c>
      <c r="O68" s="25" t="e">
        <v>#N/A</v>
      </c>
      <c r="P68" s="24">
        <v>21000</v>
      </c>
      <c r="Q68" s="26" t="e">
        <v>#N/A</v>
      </c>
      <c r="R68" s="31">
        <f t="shared" si="18"/>
        <v>44796</v>
      </c>
      <c r="S68" s="23">
        <v>40912</v>
      </c>
      <c r="T68" s="32" t="e">
        <f t="shared" si="19"/>
        <v>#N/A</v>
      </c>
      <c r="U68" s="31" t="e">
        <f t="shared" si="20"/>
        <v>#N/A</v>
      </c>
      <c r="V68" s="22">
        <v>44796</v>
      </c>
      <c r="W68" s="21" t="e">
        <v>#N/A</v>
      </c>
      <c r="X68" s="21" t="e">
        <v>#N/A</v>
      </c>
      <c r="Y68" s="21" t="e">
        <v>#N/A</v>
      </c>
      <c r="Z68" s="20" t="e">
        <v>#N/A</v>
      </c>
      <c r="AA68" s="6">
        <f t="shared" si="21"/>
        <v>602695</v>
      </c>
      <c r="AB68" s="3">
        <f t="shared" si="22"/>
        <v>0</v>
      </c>
      <c r="AC68" s="3">
        <f t="shared" si="23"/>
        <v>282708</v>
      </c>
      <c r="AD68" s="5">
        <f t="shared" si="24"/>
        <v>0</v>
      </c>
      <c r="AE68" s="19">
        <f t="shared" si="25"/>
        <v>0</v>
      </c>
      <c r="AF68" s="3">
        <f t="shared" si="26"/>
        <v>602695</v>
      </c>
      <c r="AG68" s="1"/>
      <c r="AH68" s="1"/>
    </row>
    <row r="69" spans="1:34">
      <c r="A69" s="1" t="s">
        <v>91</v>
      </c>
      <c r="B69" s="30">
        <v>39547</v>
      </c>
      <c r="C69" s="29">
        <v>894658</v>
      </c>
      <c r="D69" s="28">
        <v>560114</v>
      </c>
      <c r="E69" s="28">
        <v>11037</v>
      </c>
      <c r="F69" s="28">
        <v>2200</v>
      </c>
      <c r="G69" s="28">
        <v>1356</v>
      </c>
      <c r="H69" s="28">
        <v>1361</v>
      </c>
      <c r="I69" s="28">
        <v>2142</v>
      </c>
      <c r="J69" s="27">
        <v>0</v>
      </c>
      <c r="K69" s="27" t="e">
        <v>#N/A</v>
      </c>
      <c r="L69" s="27" t="e">
        <v>#N/A</v>
      </c>
      <c r="M69" s="24">
        <v>120000</v>
      </c>
      <c r="N69" s="26">
        <v>100000</v>
      </c>
      <c r="O69" s="25" t="e">
        <v>#N/A</v>
      </c>
      <c r="P69" s="24">
        <v>21000</v>
      </c>
      <c r="Q69" s="26" t="e">
        <v>#N/A</v>
      </c>
      <c r="R69" s="31">
        <f t="shared" si="18"/>
        <v>33838</v>
      </c>
      <c r="S69" s="23">
        <v>41610</v>
      </c>
      <c r="T69" s="32" t="e">
        <f t="shared" si="19"/>
        <v>#N/A</v>
      </c>
      <c r="U69" s="31" t="e">
        <f t="shared" si="20"/>
        <v>#N/A</v>
      </c>
      <c r="V69" s="22">
        <v>33838</v>
      </c>
      <c r="W69" s="21" t="e">
        <v>#N/A</v>
      </c>
      <c r="X69" s="21" t="e">
        <v>#N/A</v>
      </c>
      <c r="Y69" s="21" t="e">
        <v>#N/A</v>
      </c>
      <c r="Z69" s="20" t="e">
        <v>#N/A</v>
      </c>
      <c r="AA69" s="6">
        <f t="shared" si="21"/>
        <v>578210</v>
      </c>
      <c r="AB69" s="3">
        <f t="shared" si="22"/>
        <v>0</v>
      </c>
      <c r="AC69" s="3">
        <f t="shared" si="23"/>
        <v>316448</v>
      </c>
      <c r="AD69" s="5">
        <f t="shared" si="24"/>
        <v>0</v>
      </c>
      <c r="AE69" s="19">
        <f t="shared" si="25"/>
        <v>0</v>
      </c>
      <c r="AF69" s="3">
        <f t="shared" si="26"/>
        <v>578210</v>
      </c>
      <c r="AG69" s="1"/>
      <c r="AH69" s="1"/>
    </row>
    <row r="70" spans="1:34">
      <c r="A70" s="1" t="s">
        <v>90</v>
      </c>
      <c r="B70" s="30">
        <v>39554</v>
      </c>
      <c r="C70" s="29">
        <v>883486</v>
      </c>
      <c r="D70" s="28">
        <v>548632</v>
      </c>
      <c r="E70" s="28">
        <v>11037</v>
      </c>
      <c r="F70" s="28">
        <v>2200</v>
      </c>
      <c r="G70" s="28">
        <v>1381</v>
      </c>
      <c r="H70" s="28">
        <v>1480</v>
      </c>
      <c r="I70" s="28">
        <v>2143</v>
      </c>
      <c r="J70" s="27">
        <v>0</v>
      </c>
      <c r="K70" s="27" t="e">
        <v>#N/A</v>
      </c>
      <c r="L70" s="27" t="e">
        <v>#N/A</v>
      </c>
      <c r="M70" s="24">
        <v>104250</v>
      </c>
      <c r="N70" s="26">
        <v>100000</v>
      </c>
      <c r="O70" s="25" t="e">
        <v>#N/A</v>
      </c>
      <c r="P70" s="24">
        <v>36000</v>
      </c>
      <c r="Q70" s="26" t="e">
        <v>#N/A</v>
      </c>
      <c r="R70" s="31">
        <f t="shared" si="18"/>
        <v>34508</v>
      </c>
      <c r="S70" s="23">
        <v>41855</v>
      </c>
      <c r="T70" s="32" t="e">
        <f t="shared" si="19"/>
        <v>#N/A</v>
      </c>
      <c r="U70" s="31" t="e">
        <f t="shared" si="20"/>
        <v>#N/A</v>
      </c>
      <c r="V70" s="22">
        <v>34508</v>
      </c>
      <c r="W70" s="21" t="e">
        <v>#N/A</v>
      </c>
      <c r="X70" s="21" t="e">
        <v>#N/A</v>
      </c>
      <c r="Y70" s="21" t="e">
        <v>#N/A</v>
      </c>
      <c r="Z70" s="20" t="e">
        <v>#N/A</v>
      </c>
      <c r="AA70" s="6">
        <f t="shared" si="21"/>
        <v>566873</v>
      </c>
      <c r="AB70" s="3">
        <f t="shared" si="22"/>
        <v>0</v>
      </c>
      <c r="AC70" s="3">
        <f t="shared" si="23"/>
        <v>316613</v>
      </c>
      <c r="AD70" s="5">
        <f t="shared" si="24"/>
        <v>0</v>
      </c>
      <c r="AE70" s="19">
        <f t="shared" si="25"/>
        <v>0</v>
      </c>
      <c r="AF70" s="3">
        <f t="shared" si="26"/>
        <v>566873</v>
      </c>
      <c r="AG70" s="1"/>
      <c r="AH70" s="1"/>
    </row>
    <row r="71" spans="1:34">
      <c r="A71" s="1" t="s">
        <v>89</v>
      </c>
      <c r="B71" s="30">
        <v>39561</v>
      </c>
      <c r="C71" s="29">
        <v>887346</v>
      </c>
      <c r="D71" s="28">
        <v>548661</v>
      </c>
      <c r="E71" s="28">
        <v>11037</v>
      </c>
      <c r="F71" s="28">
        <v>2200</v>
      </c>
      <c r="G71" s="28">
        <v>1422</v>
      </c>
      <c r="H71" s="28">
        <v>2209</v>
      </c>
      <c r="I71" s="28">
        <v>2146</v>
      </c>
      <c r="J71" s="27">
        <v>0</v>
      </c>
      <c r="K71" s="27" t="e">
        <v>#N/A</v>
      </c>
      <c r="L71" s="27" t="e">
        <v>#N/A</v>
      </c>
      <c r="M71" s="24">
        <v>109500</v>
      </c>
      <c r="N71" s="26">
        <v>100000</v>
      </c>
      <c r="O71" s="25" t="e">
        <v>#N/A</v>
      </c>
      <c r="P71" s="24">
        <v>36000</v>
      </c>
      <c r="Q71" s="26" t="e">
        <v>#N/A</v>
      </c>
      <c r="R71" s="31">
        <f t="shared" si="18"/>
        <v>32043</v>
      </c>
      <c r="S71" s="23">
        <v>42127</v>
      </c>
      <c r="T71" s="32" t="e">
        <f t="shared" si="19"/>
        <v>#N/A</v>
      </c>
      <c r="U71" s="31" t="e">
        <f t="shared" si="20"/>
        <v>#N/A</v>
      </c>
      <c r="V71" s="22">
        <v>32043</v>
      </c>
      <c r="W71" s="21" t="e">
        <v>#N/A</v>
      </c>
      <c r="X71" s="21" t="e">
        <v>#N/A</v>
      </c>
      <c r="Y71" s="21" t="e">
        <v>#N/A</v>
      </c>
      <c r="Z71" s="20" t="e">
        <v>#N/A</v>
      </c>
      <c r="AA71" s="6">
        <f t="shared" si="21"/>
        <v>567675</v>
      </c>
      <c r="AB71" s="3">
        <f t="shared" si="22"/>
        <v>0</v>
      </c>
      <c r="AC71" s="3">
        <f t="shared" si="23"/>
        <v>319670</v>
      </c>
      <c r="AD71" s="5">
        <f t="shared" si="24"/>
        <v>0</v>
      </c>
      <c r="AE71" s="19">
        <f t="shared" si="25"/>
        <v>1</v>
      </c>
      <c r="AF71" s="3">
        <f t="shared" si="26"/>
        <v>567675</v>
      </c>
      <c r="AG71" s="1"/>
      <c r="AH71" s="1"/>
    </row>
    <row r="72" spans="1:34">
      <c r="A72" s="1" t="s">
        <v>88</v>
      </c>
      <c r="B72" s="30">
        <v>39568</v>
      </c>
      <c r="C72" s="29">
        <v>889693</v>
      </c>
      <c r="D72" s="28">
        <v>548692</v>
      </c>
      <c r="E72" s="28">
        <v>11037</v>
      </c>
      <c r="F72" s="28">
        <v>2200</v>
      </c>
      <c r="G72" s="28">
        <v>1460</v>
      </c>
      <c r="H72" s="28">
        <v>1352</v>
      </c>
      <c r="I72" s="28">
        <v>2158</v>
      </c>
      <c r="J72" s="27">
        <v>0</v>
      </c>
      <c r="K72" s="27" t="e">
        <v>#N/A</v>
      </c>
      <c r="L72" s="27" t="e">
        <v>#N/A</v>
      </c>
      <c r="M72" s="24">
        <v>115500</v>
      </c>
      <c r="N72" s="26">
        <v>100000</v>
      </c>
      <c r="O72" s="25" t="e">
        <v>#N/A</v>
      </c>
      <c r="P72" s="24">
        <v>36000</v>
      </c>
      <c r="Q72" s="26" t="e">
        <v>#N/A</v>
      </c>
      <c r="R72" s="31">
        <f t="shared" si="18"/>
        <v>29763</v>
      </c>
      <c r="S72" s="23">
        <v>41532</v>
      </c>
      <c r="T72" s="32" t="e">
        <f t="shared" si="19"/>
        <v>#N/A</v>
      </c>
      <c r="U72" s="31" t="e">
        <f t="shared" si="20"/>
        <v>#N/A</v>
      </c>
      <c r="V72" s="22">
        <v>29763</v>
      </c>
      <c r="W72" s="21" t="e">
        <v>#N/A</v>
      </c>
      <c r="X72" s="21" t="e">
        <v>#N/A</v>
      </c>
      <c r="Y72" s="21" t="e">
        <v>#N/A</v>
      </c>
      <c r="Z72" s="20" t="e">
        <v>#N/A</v>
      </c>
      <c r="AA72" s="6">
        <f t="shared" si="21"/>
        <v>566899</v>
      </c>
      <c r="AB72" s="3">
        <f t="shared" si="22"/>
        <v>0</v>
      </c>
      <c r="AC72" s="3">
        <f t="shared" si="23"/>
        <v>322795</v>
      </c>
      <c r="AD72" s="5">
        <f t="shared" si="24"/>
        <v>0</v>
      </c>
      <c r="AE72" s="19">
        <f t="shared" si="25"/>
        <v>-1</v>
      </c>
      <c r="AF72" s="3">
        <f t="shared" si="26"/>
        <v>566899</v>
      </c>
      <c r="AG72" s="1"/>
      <c r="AH72" s="1"/>
    </row>
    <row r="73" spans="1:34">
      <c r="A73" s="1" t="s">
        <v>87</v>
      </c>
      <c r="B73" s="30">
        <v>39575</v>
      </c>
      <c r="C73" s="29">
        <v>890738</v>
      </c>
      <c r="D73" s="28">
        <v>536714</v>
      </c>
      <c r="E73" s="28">
        <v>11037</v>
      </c>
      <c r="F73" s="28">
        <v>2200</v>
      </c>
      <c r="G73" s="28">
        <v>1431</v>
      </c>
      <c r="H73" s="28">
        <v>1325</v>
      </c>
      <c r="I73" s="28">
        <v>2145</v>
      </c>
      <c r="J73" s="27">
        <v>0</v>
      </c>
      <c r="K73" s="27" t="e">
        <v>#N/A</v>
      </c>
      <c r="L73" s="27" t="e">
        <v>#N/A</v>
      </c>
      <c r="M73" s="24">
        <v>130500</v>
      </c>
      <c r="N73" s="26">
        <v>100000</v>
      </c>
      <c r="O73" s="25" t="e">
        <v>#N/A</v>
      </c>
      <c r="P73" s="24">
        <v>36000</v>
      </c>
      <c r="Q73" s="26" t="e">
        <v>#N/A</v>
      </c>
      <c r="R73" s="31">
        <f t="shared" si="18"/>
        <v>27789</v>
      </c>
      <c r="S73" s="23">
        <v>41597</v>
      </c>
      <c r="T73" s="32" t="e">
        <f t="shared" si="19"/>
        <v>#N/A</v>
      </c>
      <c r="U73" s="31" t="e">
        <f t="shared" si="20"/>
        <v>#N/A</v>
      </c>
      <c r="V73" s="22">
        <v>27789</v>
      </c>
      <c r="W73" s="21" t="e">
        <v>#N/A</v>
      </c>
      <c r="X73" s="21" t="e">
        <v>#N/A</v>
      </c>
      <c r="Y73" s="21" t="e">
        <v>#N/A</v>
      </c>
      <c r="Z73" s="20" t="e">
        <v>#N/A</v>
      </c>
      <c r="AA73" s="6">
        <f t="shared" si="21"/>
        <v>554852</v>
      </c>
      <c r="AB73" s="3">
        <f t="shared" si="22"/>
        <v>0</v>
      </c>
      <c r="AC73" s="3">
        <f t="shared" si="23"/>
        <v>335886</v>
      </c>
      <c r="AD73" s="5">
        <f t="shared" si="24"/>
        <v>0</v>
      </c>
      <c r="AE73" s="19">
        <f t="shared" si="25"/>
        <v>0</v>
      </c>
      <c r="AF73" s="3">
        <f t="shared" si="26"/>
        <v>554852</v>
      </c>
      <c r="AG73" s="1"/>
      <c r="AH73" s="1"/>
    </row>
    <row r="74" spans="1:34">
      <c r="A74" s="1" t="s">
        <v>86</v>
      </c>
      <c r="B74" s="30">
        <v>39582</v>
      </c>
      <c r="C74" s="29">
        <v>881594</v>
      </c>
      <c r="D74" s="28">
        <v>515656</v>
      </c>
      <c r="E74" s="28">
        <v>11037</v>
      </c>
      <c r="F74" s="28">
        <v>2200</v>
      </c>
      <c r="G74" s="28">
        <v>1386</v>
      </c>
      <c r="H74" s="28">
        <v>2282</v>
      </c>
      <c r="I74" s="28">
        <v>2147</v>
      </c>
      <c r="J74" s="27">
        <v>0</v>
      </c>
      <c r="K74" s="27" t="e">
        <v>#N/A</v>
      </c>
      <c r="L74" s="27" t="e">
        <v>#N/A</v>
      </c>
      <c r="M74" s="24">
        <v>100000</v>
      </c>
      <c r="N74" s="26">
        <v>125000</v>
      </c>
      <c r="O74" s="25" t="e">
        <v>#N/A</v>
      </c>
      <c r="P74" s="24">
        <v>52000</v>
      </c>
      <c r="Q74" s="26" t="e">
        <v>#N/A</v>
      </c>
      <c r="R74" s="31">
        <f t="shared" si="18"/>
        <v>27905</v>
      </c>
      <c r="S74" s="23">
        <v>41982</v>
      </c>
      <c r="T74" s="32" t="e">
        <f t="shared" si="19"/>
        <v>#N/A</v>
      </c>
      <c r="U74" s="31" t="e">
        <f t="shared" si="20"/>
        <v>#N/A</v>
      </c>
      <c r="V74" s="22">
        <v>27905</v>
      </c>
      <c r="W74" s="21" t="e">
        <v>#N/A</v>
      </c>
      <c r="X74" s="21" t="e">
        <v>#N/A</v>
      </c>
      <c r="Y74" s="21" t="e">
        <v>#N/A</v>
      </c>
      <c r="Z74" s="20" t="e">
        <v>#N/A</v>
      </c>
      <c r="AA74" s="6">
        <f t="shared" si="21"/>
        <v>534708</v>
      </c>
      <c r="AB74" s="3">
        <f t="shared" si="22"/>
        <v>0</v>
      </c>
      <c r="AC74" s="3">
        <f t="shared" si="23"/>
        <v>346887</v>
      </c>
      <c r="AD74" s="5">
        <f t="shared" si="24"/>
        <v>0</v>
      </c>
      <c r="AE74" s="19">
        <f t="shared" si="25"/>
        <v>-1</v>
      </c>
      <c r="AF74" s="3">
        <f t="shared" si="26"/>
        <v>534708</v>
      </c>
      <c r="AG74" s="1"/>
      <c r="AH74" s="1"/>
    </row>
    <row r="75" spans="1:34">
      <c r="A75" s="1" t="s">
        <v>85</v>
      </c>
      <c r="B75" s="30">
        <v>39589</v>
      </c>
      <c r="C75" s="29">
        <v>900017</v>
      </c>
      <c r="D75" s="28">
        <v>502863</v>
      </c>
      <c r="E75" s="28">
        <v>11037</v>
      </c>
      <c r="F75" s="28">
        <v>2200</v>
      </c>
      <c r="G75" s="28">
        <v>1345</v>
      </c>
      <c r="H75" s="28">
        <v>883</v>
      </c>
      <c r="I75" s="28">
        <v>2151</v>
      </c>
      <c r="J75" s="27">
        <v>0</v>
      </c>
      <c r="K75" s="27" t="e">
        <v>#N/A</v>
      </c>
      <c r="L75" s="27" t="e">
        <v>#N/A</v>
      </c>
      <c r="M75" s="24">
        <v>134000</v>
      </c>
      <c r="N75" s="26">
        <v>125000</v>
      </c>
      <c r="O75" s="25" t="e">
        <v>#N/A</v>
      </c>
      <c r="P75" s="24">
        <v>52000</v>
      </c>
      <c r="Q75" s="26" t="e">
        <v>#N/A</v>
      </c>
      <c r="R75" s="31">
        <f t="shared" si="18"/>
        <v>28871</v>
      </c>
      <c r="S75" s="23">
        <v>39669</v>
      </c>
      <c r="T75" s="32" t="e">
        <f t="shared" si="19"/>
        <v>#N/A</v>
      </c>
      <c r="U75" s="31" t="e">
        <f t="shared" si="20"/>
        <v>#N/A</v>
      </c>
      <c r="V75" s="22">
        <v>28871</v>
      </c>
      <c r="W75" s="21" t="e">
        <v>#N/A</v>
      </c>
      <c r="X75" s="21" t="e">
        <v>#N/A</v>
      </c>
      <c r="Y75" s="21" t="e">
        <v>#N/A</v>
      </c>
      <c r="Z75" s="20" t="e">
        <v>#N/A</v>
      </c>
      <c r="AA75" s="6">
        <f t="shared" si="21"/>
        <v>520479</v>
      </c>
      <c r="AB75" s="3">
        <f t="shared" si="22"/>
        <v>0</v>
      </c>
      <c r="AC75" s="3">
        <f t="shared" si="23"/>
        <v>379540</v>
      </c>
      <c r="AD75" s="5">
        <f t="shared" si="24"/>
        <v>0</v>
      </c>
      <c r="AE75" s="19">
        <f t="shared" si="25"/>
        <v>-2</v>
      </c>
      <c r="AF75" s="3">
        <f t="shared" si="26"/>
        <v>520479</v>
      </c>
      <c r="AG75" s="1"/>
      <c r="AH75" s="1"/>
    </row>
    <row r="76" spans="1:34">
      <c r="A76" s="1" t="s">
        <v>84</v>
      </c>
      <c r="B76" s="30">
        <v>39596</v>
      </c>
      <c r="C76" s="29">
        <v>905552</v>
      </c>
      <c r="D76" s="28">
        <v>491091</v>
      </c>
      <c r="E76" s="28">
        <v>11037</v>
      </c>
      <c r="F76" s="28">
        <v>2200</v>
      </c>
      <c r="G76" s="28">
        <v>1318</v>
      </c>
      <c r="H76" s="28">
        <v>1902</v>
      </c>
      <c r="I76" s="28">
        <v>2152</v>
      </c>
      <c r="J76" s="27">
        <v>0</v>
      </c>
      <c r="K76" s="27" t="e">
        <v>#N/A</v>
      </c>
      <c r="L76" s="27" t="e">
        <v>#N/A</v>
      </c>
      <c r="M76" s="24">
        <v>115000</v>
      </c>
      <c r="N76" s="26">
        <v>150000</v>
      </c>
      <c r="O76" s="25" t="e">
        <v>#N/A</v>
      </c>
      <c r="P76" s="24">
        <v>62000</v>
      </c>
      <c r="Q76" s="26" t="e">
        <v>#N/A</v>
      </c>
      <c r="R76" s="31">
        <f t="shared" si="18"/>
        <v>29222</v>
      </c>
      <c r="S76" s="23">
        <v>39631</v>
      </c>
      <c r="T76" s="32" t="e">
        <f t="shared" si="19"/>
        <v>#N/A</v>
      </c>
      <c r="U76" s="31" t="e">
        <f t="shared" si="20"/>
        <v>#N/A</v>
      </c>
      <c r="V76" s="22">
        <v>29222</v>
      </c>
      <c r="W76" s="21" t="e">
        <v>#N/A</v>
      </c>
      <c r="X76" s="21" t="e">
        <v>#N/A</v>
      </c>
      <c r="Y76" s="21" t="e">
        <v>#N/A</v>
      </c>
      <c r="Z76" s="20" t="e">
        <v>#N/A</v>
      </c>
      <c r="AA76" s="6">
        <f t="shared" si="21"/>
        <v>509700</v>
      </c>
      <c r="AB76" s="3">
        <f t="shared" si="22"/>
        <v>0</v>
      </c>
      <c r="AC76" s="3">
        <f t="shared" si="23"/>
        <v>395853</v>
      </c>
      <c r="AD76" s="5">
        <f t="shared" si="24"/>
        <v>0</v>
      </c>
      <c r="AE76" s="19">
        <f t="shared" si="25"/>
        <v>-1</v>
      </c>
      <c r="AF76" s="3">
        <f t="shared" si="26"/>
        <v>509700</v>
      </c>
      <c r="AG76" s="1"/>
      <c r="AH76" s="1"/>
    </row>
    <row r="77" spans="1:34">
      <c r="A77" s="1" t="s">
        <v>83</v>
      </c>
      <c r="B77" s="30">
        <v>39603</v>
      </c>
      <c r="C77" s="29">
        <v>897415</v>
      </c>
      <c r="D77" s="28">
        <v>486937</v>
      </c>
      <c r="E77" s="28">
        <v>11037</v>
      </c>
      <c r="F77" s="28">
        <v>2200</v>
      </c>
      <c r="G77" s="28">
        <v>1325</v>
      </c>
      <c r="H77" s="28">
        <v>1859</v>
      </c>
      <c r="I77" s="28">
        <v>2152</v>
      </c>
      <c r="J77" s="27">
        <v>0</v>
      </c>
      <c r="K77" s="27" t="e">
        <v>#N/A</v>
      </c>
      <c r="L77" s="27" t="e">
        <v>#N/A</v>
      </c>
      <c r="M77" s="24">
        <v>119750</v>
      </c>
      <c r="N77" s="26">
        <v>150000</v>
      </c>
      <c r="O77" s="25" t="e">
        <v>#N/A</v>
      </c>
      <c r="P77" s="24">
        <v>62000</v>
      </c>
      <c r="Q77" s="26" t="e">
        <v>#N/A</v>
      </c>
      <c r="R77" s="31">
        <f t="shared" si="18"/>
        <v>20793</v>
      </c>
      <c r="S77" s="23">
        <v>39364</v>
      </c>
      <c r="T77" s="32" t="e">
        <f t="shared" si="19"/>
        <v>#N/A</v>
      </c>
      <c r="U77" s="31" t="e">
        <f t="shared" si="20"/>
        <v>#N/A</v>
      </c>
      <c r="V77" s="22">
        <v>20793</v>
      </c>
      <c r="W77" s="21" t="e">
        <v>#N/A</v>
      </c>
      <c r="X77" s="21" t="e">
        <v>#N/A</v>
      </c>
      <c r="Y77" s="21" t="e">
        <v>#N/A</v>
      </c>
      <c r="Z77" s="20" t="e">
        <v>#N/A</v>
      </c>
      <c r="AA77" s="6">
        <f t="shared" si="21"/>
        <v>505510</v>
      </c>
      <c r="AB77" s="3">
        <f t="shared" si="22"/>
        <v>0</v>
      </c>
      <c r="AC77" s="3">
        <f t="shared" si="23"/>
        <v>391907</v>
      </c>
      <c r="AD77" s="5">
        <f t="shared" si="24"/>
        <v>0</v>
      </c>
      <c r="AE77" s="19">
        <f t="shared" si="25"/>
        <v>-2</v>
      </c>
      <c r="AF77" s="3">
        <f t="shared" si="26"/>
        <v>505510</v>
      </c>
      <c r="AG77" s="1"/>
      <c r="AH77" s="1"/>
    </row>
    <row r="78" spans="1:34">
      <c r="A78" s="1" t="s">
        <v>82</v>
      </c>
      <c r="B78" s="30">
        <v>39610</v>
      </c>
      <c r="C78" s="29">
        <v>892064</v>
      </c>
      <c r="D78" s="28">
        <v>482073</v>
      </c>
      <c r="E78" s="28">
        <v>11037</v>
      </c>
      <c r="F78" s="28">
        <v>2200</v>
      </c>
      <c r="G78" s="28">
        <v>1339</v>
      </c>
      <c r="H78" s="28">
        <v>1136</v>
      </c>
      <c r="I78" s="28">
        <v>2149</v>
      </c>
      <c r="J78" s="27">
        <v>0</v>
      </c>
      <c r="K78" s="27" t="e">
        <v>#N/A</v>
      </c>
      <c r="L78" s="27" t="e">
        <v>#N/A</v>
      </c>
      <c r="M78" s="24">
        <v>118250</v>
      </c>
      <c r="N78" s="26">
        <v>150000</v>
      </c>
      <c r="O78" s="25" t="e">
        <v>#N/A</v>
      </c>
      <c r="P78" s="24">
        <v>62000</v>
      </c>
      <c r="Q78" s="26" t="e">
        <v>#N/A</v>
      </c>
      <c r="R78" s="31">
        <f t="shared" si="18"/>
        <v>22037</v>
      </c>
      <c r="S78" s="23">
        <v>39843</v>
      </c>
      <c r="T78" s="32" t="e">
        <f t="shared" si="19"/>
        <v>#N/A</v>
      </c>
      <c r="U78" s="31" t="e">
        <f t="shared" si="20"/>
        <v>#N/A</v>
      </c>
      <c r="V78" s="22">
        <v>22037</v>
      </c>
      <c r="W78" s="21" t="e">
        <v>#N/A</v>
      </c>
      <c r="X78" s="21" t="e">
        <v>#N/A</v>
      </c>
      <c r="Y78" s="21" t="e">
        <v>#N/A</v>
      </c>
      <c r="Z78" s="20" t="e">
        <v>#N/A</v>
      </c>
      <c r="AA78" s="6">
        <f t="shared" si="21"/>
        <v>499934</v>
      </c>
      <c r="AB78" s="3">
        <f t="shared" si="22"/>
        <v>0</v>
      </c>
      <c r="AC78" s="3">
        <f t="shared" si="23"/>
        <v>392130</v>
      </c>
      <c r="AD78" s="5">
        <f t="shared" si="24"/>
        <v>0</v>
      </c>
      <c r="AE78" s="19">
        <f t="shared" si="25"/>
        <v>0</v>
      </c>
      <c r="AF78" s="3">
        <f t="shared" si="26"/>
        <v>499934</v>
      </c>
      <c r="AG78" s="1"/>
      <c r="AH78" s="1"/>
    </row>
    <row r="79" spans="1:34">
      <c r="A79" s="1" t="s">
        <v>81</v>
      </c>
      <c r="B79" s="30">
        <v>39617</v>
      </c>
      <c r="C79" s="29">
        <v>903744</v>
      </c>
      <c r="D79" s="28">
        <v>478734</v>
      </c>
      <c r="E79" s="28">
        <v>11037</v>
      </c>
      <c r="F79" s="28">
        <v>2200</v>
      </c>
      <c r="G79" s="28">
        <v>1329</v>
      </c>
      <c r="H79" s="28">
        <v>1021</v>
      </c>
      <c r="I79" s="28">
        <v>2154</v>
      </c>
      <c r="J79" s="27">
        <v>0</v>
      </c>
      <c r="K79" s="27" t="e">
        <v>#N/A</v>
      </c>
      <c r="L79" s="27" t="e">
        <v>#N/A</v>
      </c>
      <c r="M79" s="24">
        <v>133500</v>
      </c>
      <c r="N79" s="26">
        <v>150000</v>
      </c>
      <c r="O79" s="25" t="e">
        <v>#N/A</v>
      </c>
      <c r="P79" s="24">
        <v>62000</v>
      </c>
      <c r="Q79" s="26" t="e">
        <v>#N/A</v>
      </c>
      <c r="R79" s="31">
        <f t="shared" si="18"/>
        <v>21889</v>
      </c>
      <c r="S79" s="23">
        <v>39879</v>
      </c>
      <c r="T79" s="32" t="e">
        <f t="shared" si="19"/>
        <v>#N/A</v>
      </c>
      <c r="U79" s="31" t="e">
        <f t="shared" si="20"/>
        <v>#N/A</v>
      </c>
      <c r="V79" s="22">
        <v>21889</v>
      </c>
      <c r="W79" s="21" t="e">
        <v>#N/A</v>
      </c>
      <c r="X79" s="21" t="e">
        <v>#N/A</v>
      </c>
      <c r="Y79" s="21" t="e">
        <v>#N/A</v>
      </c>
      <c r="Z79" s="20" t="e">
        <v>#N/A</v>
      </c>
      <c r="AA79" s="6">
        <f t="shared" si="21"/>
        <v>496475</v>
      </c>
      <c r="AB79" s="3">
        <f t="shared" si="22"/>
        <v>0</v>
      </c>
      <c r="AC79" s="3">
        <f t="shared" si="23"/>
        <v>407268</v>
      </c>
      <c r="AD79" s="5">
        <f t="shared" si="24"/>
        <v>0</v>
      </c>
      <c r="AE79" s="19">
        <f t="shared" si="25"/>
        <v>1</v>
      </c>
      <c r="AF79" s="3">
        <f t="shared" si="26"/>
        <v>496475</v>
      </c>
      <c r="AG79" s="1"/>
      <c r="AH79" s="1"/>
    </row>
    <row r="80" spans="1:34">
      <c r="A80" s="1" t="s">
        <v>80</v>
      </c>
      <c r="B80" s="30">
        <v>39624</v>
      </c>
      <c r="C80" s="29">
        <v>894137</v>
      </c>
      <c r="D80" s="28">
        <v>478796</v>
      </c>
      <c r="E80" s="28">
        <v>11037</v>
      </c>
      <c r="F80" s="28">
        <v>2200</v>
      </c>
      <c r="G80" s="28">
        <v>1333</v>
      </c>
      <c r="H80" s="28">
        <v>1213</v>
      </c>
      <c r="I80" s="28">
        <v>2154</v>
      </c>
      <c r="J80" s="27">
        <v>0</v>
      </c>
      <c r="K80" s="27" t="e">
        <v>#N/A</v>
      </c>
      <c r="L80" s="27" t="e">
        <v>#N/A</v>
      </c>
      <c r="M80" s="24">
        <v>129750</v>
      </c>
      <c r="N80" s="26">
        <v>150000</v>
      </c>
      <c r="O80" s="25" t="e">
        <v>#N/A</v>
      </c>
      <c r="P80" s="24">
        <v>62000</v>
      </c>
      <c r="Q80" s="26" t="e">
        <v>#N/A</v>
      </c>
      <c r="R80" s="31">
        <f t="shared" si="18"/>
        <v>15402</v>
      </c>
      <c r="S80" s="23">
        <v>40251</v>
      </c>
      <c r="T80" s="32" t="e">
        <f t="shared" si="19"/>
        <v>#N/A</v>
      </c>
      <c r="U80" s="31" t="e">
        <f t="shared" si="20"/>
        <v>#N/A</v>
      </c>
      <c r="V80" s="22">
        <v>15402</v>
      </c>
      <c r="W80" s="21" t="e">
        <v>#N/A</v>
      </c>
      <c r="X80" s="21" t="e">
        <v>#N/A</v>
      </c>
      <c r="Y80" s="21" t="e">
        <v>#N/A</v>
      </c>
      <c r="Z80" s="20" t="e">
        <v>#N/A</v>
      </c>
      <c r="AA80" s="6">
        <f t="shared" si="21"/>
        <v>496733</v>
      </c>
      <c r="AB80" s="3">
        <f t="shared" si="22"/>
        <v>0</v>
      </c>
      <c r="AC80" s="3">
        <f t="shared" si="23"/>
        <v>397403</v>
      </c>
      <c r="AD80" s="5">
        <f t="shared" si="24"/>
        <v>0</v>
      </c>
      <c r="AE80" s="19">
        <f t="shared" si="25"/>
        <v>1</v>
      </c>
      <c r="AF80" s="3">
        <f t="shared" si="26"/>
        <v>496733</v>
      </c>
      <c r="AG80" s="1"/>
      <c r="AH80" s="1"/>
    </row>
    <row r="81" spans="1:34">
      <c r="A81" s="1" t="s">
        <v>79</v>
      </c>
      <c r="B81" s="30">
        <v>39631</v>
      </c>
      <c r="C81" s="29">
        <v>904381</v>
      </c>
      <c r="D81" s="28">
        <v>478866</v>
      </c>
      <c r="E81" s="28">
        <v>11037</v>
      </c>
      <c r="F81" s="28">
        <v>2200</v>
      </c>
      <c r="G81" s="28">
        <v>1317</v>
      </c>
      <c r="H81" s="28">
        <v>1234</v>
      </c>
      <c r="I81" s="28">
        <v>2154</v>
      </c>
      <c r="J81" s="27">
        <v>0</v>
      </c>
      <c r="K81" s="27" t="e">
        <v>#N/A</v>
      </c>
      <c r="L81" s="27" t="e">
        <v>#N/A</v>
      </c>
      <c r="M81" s="24">
        <v>113000</v>
      </c>
      <c r="N81" s="26">
        <v>150000</v>
      </c>
      <c r="O81" s="25" t="e">
        <v>#N/A</v>
      </c>
      <c r="P81" s="24">
        <v>62000</v>
      </c>
      <c r="Q81" s="26" t="e">
        <v>#N/A</v>
      </c>
      <c r="R81" s="31">
        <f t="shared" si="18"/>
        <v>12920</v>
      </c>
      <c r="S81" s="23">
        <v>40761</v>
      </c>
      <c r="T81" s="32" t="e">
        <f t="shared" si="19"/>
        <v>#N/A</v>
      </c>
      <c r="U81" s="31" t="e">
        <f t="shared" si="20"/>
        <v>#N/A</v>
      </c>
      <c r="V81" s="22">
        <v>12920</v>
      </c>
      <c r="W81" s="21" t="e">
        <v>#N/A</v>
      </c>
      <c r="X81" s="21">
        <v>28893</v>
      </c>
      <c r="Y81" s="21" t="e">
        <v>#N/A</v>
      </c>
      <c r="Z81" s="20" t="e">
        <v>#N/A</v>
      </c>
      <c r="AA81" s="6">
        <f t="shared" si="21"/>
        <v>496808</v>
      </c>
      <c r="AB81" s="3">
        <f t="shared" si="22"/>
        <v>0</v>
      </c>
      <c r="AC81" s="3">
        <f t="shared" si="23"/>
        <v>378681</v>
      </c>
      <c r="AD81" s="5">
        <f t="shared" si="24"/>
        <v>28893</v>
      </c>
      <c r="AE81" s="19">
        <f t="shared" si="25"/>
        <v>-1</v>
      </c>
      <c r="AF81" s="3">
        <f t="shared" si="26"/>
        <v>525701</v>
      </c>
      <c r="AG81" s="1"/>
      <c r="AH81" s="1"/>
    </row>
    <row r="82" spans="1:34">
      <c r="A82" s="1" t="s">
        <v>78</v>
      </c>
      <c r="B82" s="30">
        <v>39638</v>
      </c>
      <c r="C82" s="29">
        <v>899438</v>
      </c>
      <c r="D82" s="28">
        <v>478951</v>
      </c>
      <c r="E82" s="28">
        <v>11037</v>
      </c>
      <c r="F82" s="28">
        <v>2200</v>
      </c>
      <c r="G82" s="28">
        <v>1299</v>
      </c>
      <c r="H82" s="28">
        <v>1668</v>
      </c>
      <c r="I82" s="28">
        <v>2154</v>
      </c>
      <c r="J82" s="27">
        <v>0</v>
      </c>
      <c r="K82" s="27" t="e">
        <v>#N/A</v>
      </c>
      <c r="L82" s="27" t="e">
        <v>#N/A</v>
      </c>
      <c r="M82" s="24">
        <v>107000</v>
      </c>
      <c r="N82" s="26">
        <v>150000</v>
      </c>
      <c r="O82" s="25" t="e">
        <v>#N/A</v>
      </c>
      <c r="P82" s="24">
        <v>62000</v>
      </c>
      <c r="Q82" s="26" t="e">
        <v>#N/A</v>
      </c>
      <c r="R82" s="31">
        <f t="shared" si="18"/>
        <v>13332</v>
      </c>
      <c r="S82" s="23">
        <v>40853</v>
      </c>
      <c r="T82" s="32" t="e">
        <f t="shared" si="19"/>
        <v>#N/A</v>
      </c>
      <c r="U82" s="31" t="e">
        <f t="shared" si="20"/>
        <v>#N/A</v>
      </c>
      <c r="V82" s="22">
        <v>13332</v>
      </c>
      <c r="W82" s="21" t="e">
        <v>#N/A</v>
      </c>
      <c r="X82" s="21">
        <v>28944</v>
      </c>
      <c r="Y82" s="21" t="e">
        <v>#N/A</v>
      </c>
      <c r="Z82" s="20" t="e">
        <v>#N/A</v>
      </c>
      <c r="AA82" s="6">
        <f t="shared" si="21"/>
        <v>497309</v>
      </c>
      <c r="AB82" s="3">
        <f t="shared" si="22"/>
        <v>0</v>
      </c>
      <c r="AC82" s="3">
        <f t="shared" si="23"/>
        <v>373185</v>
      </c>
      <c r="AD82" s="5">
        <f t="shared" si="24"/>
        <v>28944</v>
      </c>
      <c r="AE82" s="19">
        <f t="shared" si="25"/>
        <v>0</v>
      </c>
      <c r="AF82" s="3">
        <f t="shared" si="26"/>
        <v>526253</v>
      </c>
      <c r="AG82" s="1"/>
      <c r="AH82" s="1"/>
    </row>
    <row r="83" spans="1:34">
      <c r="A83" s="1" t="s">
        <v>77</v>
      </c>
      <c r="B83" s="30">
        <v>39645</v>
      </c>
      <c r="C83" s="29">
        <v>912071</v>
      </c>
      <c r="D83" s="28">
        <v>479036</v>
      </c>
      <c r="E83" s="28">
        <v>11037</v>
      </c>
      <c r="F83" s="28">
        <v>2200</v>
      </c>
      <c r="G83" s="28">
        <v>1311</v>
      </c>
      <c r="H83" s="28">
        <v>1067</v>
      </c>
      <c r="I83" s="28">
        <v>2157</v>
      </c>
      <c r="J83" s="27">
        <v>0</v>
      </c>
      <c r="K83" s="27" t="e">
        <v>#N/A</v>
      </c>
      <c r="L83" s="27" t="e">
        <v>#N/A</v>
      </c>
      <c r="M83" s="24">
        <v>116750</v>
      </c>
      <c r="N83" s="26">
        <v>150000</v>
      </c>
      <c r="O83" s="25" t="e">
        <v>#N/A</v>
      </c>
      <c r="P83" s="24">
        <v>62000</v>
      </c>
      <c r="Q83" s="26" t="e">
        <v>#N/A</v>
      </c>
      <c r="R83" s="31">
        <f t="shared" si="18"/>
        <v>16192</v>
      </c>
      <c r="S83" s="23">
        <v>41303</v>
      </c>
      <c r="T83" s="32" t="e">
        <f t="shared" si="19"/>
        <v>#N/A</v>
      </c>
      <c r="U83" s="31" t="e">
        <f t="shared" si="20"/>
        <v>#N/A</v>
      </c>
      <c r="V83" s="22">
        <v>16192</v>
      </c>
      <c r="W83" s="21" t="e">
        <v>#N/A</v>
      </c>
      <c r="X83" s="21">
        <v>29019</v>
      </c>
      <c r="Y83" s="21" t="e">
        <v>#N/A</v>
      </c>
      <c r="Z83" s="20" t="e">
        <v>#N/A</v>
      </c>
      <c r="AA83" s="6">
        <f t="shared" si="21"/>
        <v>496808</v>
      </c>
      <c r="AB83" s="3">
        <f t="shared" si="22"/>
        <v>0</v>
      </c>
      <c r="AC83" s="3">
        <f t="shared" si="23"/>
        <v>386245</v>
      </c>
      <c r="AD83" s="5">
        <f t="shared" si="24"/>
        <v>29019</v>
      </c>
      <c r="AE83" s="19">
        <f t="shared" si="25"/>
        <v>-1</v>
      </c>
      <c r="AF83" s="3">
        <f t="shared" si="26"/>
        <v>525827</v>
      </c>
      <c r="AG83" s="1"/>
      <c r="AH83" s="1"/>
    </row>
    <row r="84" spans="1:34">
      <c r="A84" s="1" t="s">
        <v>76</v>
      </c>
      <c r="B84" s="30">
        <v>39652</v>
      </c>
      <c r="C84" s="29">
        <v>901044</v>
      </c>
      <c r="D84" s="28">
        <v>479121</v>
      </c>
      <c r="E84" s="28">
        <v>11037</v>
      </c>
      <c r="F84" s="28">
        <v>2200</v>
      </c>
      <c r="G84" s="28">
        <v>1334</v>
      </c>
      <c r="H84" s="28">
        <v>1431</v>
      </c>
      <c r="I84" s="28">
        <v>2158</v>
      </c>
      <c r="J84" s="27">
        <v>0</v>
      </c>
      <c r="K84" s="27" t="e">
        <v>#N/A</v>
      </c>
      <c r="L84" s="27" t="e">
        <v>#N/A</v>
      </c>
      <c r="M84" s="24">
        <v>103750</v>
      </c>
      <c r="N84" s="26">
        <v>150000</v>
      </c>
      <c r="O84" s="25" t="e">
        <v>#N/A</v>
      </c>
      <c r="P84" s="24">
        <v>62000</v>
      </c>
      <c r="Q84" s="26" t="e">
        <v>#N/A</v>
      </c>
      <c r="R84" s="31">
        <f t="shared" si="18"/>
        <v>17830</v>
      </c>
      <c r="S84" s="23">
        <v>41124</v>
      </c>
      <c r="T84" s="32" t="e">
        <f t="shared" si="19"/>
        <v>#N/A</v>
      </c>
      <c r="U84" s="31" t="e">
        <f t="shared" si="20"/>
        <v>#N/A</v>
      </c>
      <c r="V84" s="22">
        <v>17830</v>
      </c>
      <c r="W84" s="21" t="e">
        <v>#N/A</v>
      </c>
      <c r="X84" s="21">
        <v>29059</v>
      </c>
      <c r="Y84" s="21" t="e">
        <v>#N/A</v>
      </c>
      <c r="Z84" s="20" t="e">
        <v>#N/A</v>
      </c>
      <c r="AA84" s="6">
        <f t="shared" si="21"/>
        <v>497281</v>
      </c>
      <c r="AB84" s="3">
        <f t="shared" si="22"/>
        <v>0</v>
      </c>
      <c r="AC84" s="3">
        <f t="shared" si="23"/>
        <v>374704</v>
      </c>
      <c r="AD84" s="5">
        <f t="shared" si="24"/>
        <v>29059</v>
      </c>
      <c r="AE84" s="19">
        <f t="shared" si="25"/>
        <v>0</v>
      </c>
      <c r="AF84" s="3">
        <f t="shared" si="26"/>
        <v>526340</v>
      </c>
      <c r="AG84" s="1"/>
      <c r="AH84" s="1"/>
    </row>
    <row r="85" spans="1:34">
      <c r="A85" s="1" t="s">
        <v>75</v>
      </c>
      <c r="B85" s="30">
        <v>39659</v>
      </c>
      <c r="C85" s="29">
        <v>919992</v>
      </c>
      <c r="D85" s="28">
        <v>479206</v>
      </c>
      <c r="E85" s="28">
        <v>11037</v>
      </c>
      <c r="F85" s="28">
        <v>2200</v>
      </c>
      <c r="G85" s="28">
        <v>1386</v>
      </c>
      <c r="H85" s="28">
        <v>805</v>
      </c>
      <c r="I85" s="28">
        <v>2161</v>
      </c>
      <c r="J85" s="27">
        <v>0</v>
      </c>
      <c r="K85" s="27" t="e">
        <v>#N/A</v>
      </c>
      <c r="L85" s="27" t="e">
        <v>#N/A</v>
      </c>
      <c r="M85" s="24">
        <v>123250</v>
      </c>
      <c r="N85" s="26">
        <v>150000</v>
      </c>
      <c r="O85" s="25" t="e">
        <v>#N/A</v>
      </c>
      <c r="P85" s="24">
        <v>62000</v>
      </c>
      <c r="Q85" s="26" t="e">
        <v>#N/A</v>
      </c>
      <c r="R85" s="31">
        <f t="shared" si="18"/>
        <v>17377</v>
      </c>
      <c r="S85" s="23">
        <v>41471</v>
      </c>
      <c r="T85" s="32" t="e">
        <f t="shared" si="19"/>
        <v>#N/A</v>
      </c>
      <c r="U85" s="31" t="e">
        <f t="shared" si="20"/>
        <v>#N/A</v>
      </c>
      <c r="V85" s="22">
        <v>17377</v>
      </c>
      <c r="W85" s="21" t="e">
        <v>#N/A</v>
      </c>
      <c r="X85" s="21">
        <v>29099</v>
      </c>
      <c r="Y85" s="21" t="e">
        <v>#N/A</v>
      </c>
      <c r="Z85" s="20" t="e">
        <v>#N/A</v>
      </c>
      <c r="AA85" s="6">
        <f t="shared" si="21"/>
        <v>496795</v>
      </c>
      <c r="AB85" s="3">
        <f t="shared" si="22"/>
        <v>0</v>
      </c>
      <c r="AC85" s="3">
        <f t="shared" si="23"/>
        <v>394098</v>
      </c>
      <c r="AD85" s="5">
        <f t="shared" si="24"/>
        <v>29099</v>
      </c>
      <c r="AE85" s="19">
        <f t="shared" si="25"/>
        <v>0</v>
      </c>
      <c r="AF85" s="3">
        <f t="shared" si="26"/>
        <v>525894</v>
      </c>
      <c r="AG85" s="1"/>
      <c r="AH85" s="1"/>
    </row>
    <row r="86" spans="1:34">
      <c r="A86" s="1" t="s">
        <v>74</v>
      </c>
      <c r="B86" s="46">
        <v>39666</v>
      </c>
      <c r="C86" s="29">
        <v>903127</v>
      </c>
      <c r="D86" s="28">
        <v>479330</v>
      </c>
      <c r="E86" s="28">
        <v>11037</v>
      </c>
      <c r="F86" s="28">
        <v>2200</v>
      </c>
      <c r="G86" s="28">
        <v>1379</v>
      </c>
      <c r="H86" s="28">
        <v>2514</v>
      </c>
      <c r="I86" s="28">
        <v>2160</v>
      </c>
      <c r="J86" s="27">
        <v>0</v>
      </c>
      <c r="K86" s="27" t="e">
        <v>#N/A</v>
      </c>
      <c r="L86" s="27" t="e">
        <v>#N/A</v>
      </c>
      <c r="M86" s="24">
        <v>104750</v>
      </c>
      <c r="N86" s="26">
        <v>150000</v>
      </c>
      <c r="O86" s="25" t="e">
        <v>#N/A</v>
      </c>
      <c r="P86" s="24">
        <v>62000</v>
      </c>
      <c r="Q86" s="26" t="e">
        <v>#N/A</v>
      </c>
      <c r="R86" s="31">
        <f t="shared" si="18"/>
        <v>17504</v>
      </c>
      <c r="S86" s="23">
        <v>41115</v>
      </c>
      <c r="T86" s="32" t="e">
        <f t="shared" si="19"/>
        <v>#N/A</v>
      </c>
      <c r="U86" s="31" t="e">
        <f t="shared" si="20"/>
        <v>#N/A</v>
      </c>
      <c r="V86" s="22">
        <v>17504</v>
      </c>
      <c r="W86" s="21" t="e">
        <v>#N/A</v>
      </c>
      <c r="X86" s="21">
        <v>29139</v>
      </c>
      <c r="Y86" s="21" t="e">
        <v>#N/A</v>
      </c>
      <c r="Z86" s="20" t="e">
        <v>#N/A</v>
      </c>
      <c r="AA86" s="6">
        <f t="shared" si="21"/>
        <v>498620</v>
      </c>
      <c r="AB86" s="3">
        <f t="shared" si="22"/>
        <v>0</v>
      </c>
      <c r="AC86" s="3">
        <f t="shared" si="23"/>
        <v>375369</v>
      </c>
      <c r="AD86" s="5">
        <f t="shared" si="24"/>
        <v>29139</v>
      </c>
      <c r="AE86" s="19">
        <f t="shared" si="25"/>
        <v>-1</v>
      </c>
      <c r="AF86" s="3">
        <f t="shared" si="26"/>
        <v>527759</v>
      </c>
      <c r="AG86" s="1"/>
      <c r="AH86" s="1"/>
    </row>
    <row r="87" spans="1:34">
      <c r="A87" s="1" t="s">
        <v>73</v>
      </c>
      <c r="B87" s="46">
        <v>39673</v>
      </c>
      <c r="C87" s="29">
        <v>916038</v>
      </c>
      <c r="D87" s="28">
        <v>479434</v>
      </c>
      <c r="E87" s="28">
        <v>11037</v>
      </c>
      <c r="F87" s="28">
        <v>2200</v>
      </c>
      <c r="G87" s="28">
        <v>1378</v>
      </c>
      <c r="H87" s="28">
        <v>1600</v>
      </c>
      <c r="I87" s="28">
        <v>2162</v>
      </c>
      <c r="J87" s="27">
        <v>0</v>
      </c>
      <c r="K87" s="27" t="e">
        <v>#N/A</v>
      </c>
      <c r="L87" s="27" t="e">
        <v>#N/A</v>
      </c>
      <c r="M87" s="24">
        <v>118250</v>
      </c>
      <c r="N87" s="26">
        <v>150000</v>
      </c>
      <c r="O87" s="25" t="e">
        <v>#N/A</v>
      </c>
      <c r="P87" s="24">
        <v>62000</v>
      </c>
      <c r="Q87" s="26" t="e">
        <v>#N/A</v>
      </c>
      <c r="R87" s="31">
        <f t="shared" si="18"/>
        <v>17651</v>
      </c>
      <c r="S87" s="23">
        <v>41147</v>
      </c>
      <c r="T87" s="32" t="e">
        <f t="shared" si="19"/>
        <v>#N/A</v>
      </c>
      <c r="U87" s="31" t="e">
        <f t="shared" si="20"/>
        <v>#N/A</v>
      </c>
      <c r="V87" s="22">
        <v>17651</v>
      </c>
      <c r="W87" s="21" t="e">
        <v>#N/A</v>
      </c>
      <c r="X87" s="21">
        <v>29179</v>
      </c>
      <c r="Y87" s="21" t="e">
        <v>#N/A</v>
      </c>
      <c r="Z87" s="20" t="e">
        <v>#N/A</v>
      </c>
      <c r="AA87" s="6">
        <f t="shared" si="21"/>
        <v>497811</v>
      </c>
      <c r="AB87" s="3">
        <f t="shared" si="22"/>
        <v>0</v>
      </c>
      <c r="AC87" s="3">
        <f t="shared" si="23"/>
        <v>389048</v>
      </c>
      <c r="AD87" s="5">
        <f t="shared" si="24"/>
        <v>29179</v>
      </c>
      <c r="AE87" s="19">
        <f t="shared" si="25"/>
        <v>0</v>
      </c>
      <c r="AF87" s="3">
        <f t="shared" si="26"/>
        <v>526990</v>
      </c>
      <c r="AG87" s="1"/>
      <c r="AH87" s="1"/>
    </row>
    <row r="88" spans="1:34">
      <c r="A88" s="1" t="s">
        <v>72</v>
      </c>
      <c r="B88" s="46">
        <v>39680</v>
      </c>
      <c r="C88" s="29">
        <v>900113</v>
      </c>
      <c r="D88" s="28">
        <v>479538</v>
      </c>
      <c r="E88" s="28">
        <v>11037</v>
      </c>
      <c r="F88" s="28">
        <v>2200</v>
      </c>
      <c r="G88" s="28">
        <v>1402</v>
      </c>
      <c r="H88" s="28">
        <v>938</v>
      </c>
      <c r="I88" s="28">
        <v>2163</v>
      </c>
      <c r="J88" s="27">
        <v>0</v>
      </c>
      <c r="K88" s="27" t="e">
        <v>#N/A</v>
      </c>
      <c r="L88" s="27" t="e">
        <v>#N/A</v>
      </c>
      <c r="M88" s="24">
        <v>100750</v>
      </c>
      <c r="N88" s="26">
        <v>150000</v>
      </c>
      <c r="O88" s="25" t="e">
        <v>#N/A</v>
      </c>
      <c r="P88" s="24">
        <v>67000</v>
      </c>
      <c r="Q88" s="26" t="e">
        <v>#N/A</v>
      </c>
      <c r="R88" s="31">
        <f t="shared" si="18"/>
        <v>18563</v>
      </c>
      <c r="S88" s="23">
        <v>37315</v>
      </c>
      <c r="T88" s="32" t="e">
        <f t="shared" si="19"/>
        <v>#N/A</v>
      </c>
      <c r="U88" s="31" t="e">
        <f t="shared" si="20"/>
        <v>#N/A</v>
      </c>
      <c r="V88" s="22">
        <v>18563</v>
      </c>
      <c r="W88" s="21" t="e">
        <v>#N/A</v>
      </c>
      <c r="X88" s="21">
        <v>29207</v>
      </c>
      <c r="Y88" s="21" t="e">
        <v>#N/A</v>
      </c>
      <c r="Z88" s="20" t="e">
        <v>#N/A</v>
      </c>
      <c r="AA88" s="6">
        <f t="shared" si="21"/>
        <v>497278</v>
      </c>
      <c r="AB88" s="3">
        <f t="shared" si="22"/>
        <v>0</v>
      </c>
      <c r="AC88" s="3">
        <f t="shared" si="23"/>
        <v>373628</v>
      </c>
      <c r="AD88" s="5">
        <f t="shared" si="24"/>
        <v>29207</v>
      </c>
      <c r="AE88" s="19">
        <f t="shared" si="25"/>
        <v>0</v>
      </c>
      <c r="AF88" s="3">
        <f t="shared" si="26"/>
        <v>526485</v>
      </c>
      <c r="AG88" s="1"/>
      <c r="AH88" s="1"/>
    </row>
    <row r="89" spans="1:34">
      <c r="A89" s="1" t="s">
        <v>71</v>
      </c>
      <c r="B89" s="46">
        <v>39687</v>
      </c>
      <c r="C89" s="29">
        <v>911475</v>
      </c>
      <c r="D89" s="28">
        <v>479642</v>
      </c>
      <c r="E89" s="28">
        <v>11037</v>
      </c>
      <c r="F89" s="28">
        <v>2200</v>
      </c>
      <c r="G89" s="28">
        <v>1415</v>
      </c>
      <c r="H89" s="28">
        <v>926</v>
      </c>
      <c r="I89" s="28">
        <v>2166</v>
      </c>
      <c r="J89" s="27">
        <v>0</v>
      </c>
      <c r="K89" s="27" t="e">
        <v>#N/A</v>
      </c>
      <c r="L89" s="27" t="e">
        <v>#N/A</v>
      </c>
      <c r="M89" s="24">
        <v>111000</v>
      </c>
      <c r="N89" s="26">
        <v>150000</v>
      </c>
      <c r="O89" s="25" t="e">
        <v>#N/A</v>
      </c>
      <c r="P89" s="24">
        <v>67000</v>
      </c>
      <c r="Q89" s="26" t="e">
        <v>#N/A</v>
      </c>
      <c r="R89" s="31">
        <f t="shared" si="18"/>
        <v>19002</v>
      </c>
      <c r="S89" s="23">
        <v>37840</v>
      </c>
      <c r="T89" s="32" t="e">
        <f t="shared" si="19"/>
        <v>#N/A</v>
      </c>
      <c r="U89" s="31" t="e">
        <f t="shared" si="20"/>
        <v>#N/A</v>
      </c>
      <c r="V89" s="22">
        <v>19002</v>
      </c>
      <c r="W89" s="21" t="e">
        <v>#N/A</v>
      </c>
      <c r="X89" s="21">
        <v>29247</v>
      </c>
      <c r="Y89" s="21" t="e">
        <v>#N/A</v>
      </c>
      <c r="Z89" s="20" t="e">
        <v>#N/A</v>
      </c>
      <c r="AA89" s="6">
        <f t="shared" si="21"/>
        <v>497386</v>
      </c>
      <c r="AB89" s="3">
        <f t="shared" si="22"/>
        <v>0</v>
      </c>
      <c r="AC89" s="3">
        <f t="shared" si="23"/>
        <v>384842</v>
      </c>
      <c r="AD89" s="5">
        <f t="shared" si="24"/>
        <v>29247</v>
      </c>
      <c r="AE89" s="19">
        <f t="shared" si="25"/>
        <v>0</v>
      </c>
      <c r="AF89" s="3">
        <f t="shared" si="26"/>
        <v>526633</v>
      </c>
      <c r="AG89" s="1"/>
      <c r="AH89" s="1"/>
    </row>
    <row r="90" spans="1:34">
      <c r="A90" s="1" t="s">
        <v>70</v>
      </c>
      <c r="B90" s="46">
        <v>39694</v>
      </c>
      <c r="C90" s="29">
        <v>906738</v>
      </c>
      <c r="D90" s="28">
        <v>479726</v>
      </c>
      <c r="E90" s="28">
        <v>11037</v>
      </c>
      <c r="F90" s="28">
        <v>2200</v>
      </c>
      <c r="G90" s="28">
        <v>1414</v>
      </c>
      <c r="H90" s="28">
        <v>3366</v>
      </c>
      <c r="I90" s="28">
        <v>2162</v>
      </c>
      <c r="J90" s="27">
        <v>0</v>
      </c>
      <c r="K90" s="27" t="e">
        <v>#N/A</v>
      </c>
      <c r="L90" s="27" t="e">
        <v>#N/A</v>
      </c>
      <c r="M90" s="24">
        <v>109000</v>
      </c>
      <c r="N90" s="26">
        <v>150000</v>
      </c>
      <c r="O90" s="25" t="e">
        <v>#N/A</v>
      </c>
      <c r="P90" s="24">
        <v>62000</v>
      </c>
      <c r="Q90" s="26" t="e">
        <v>#N/A</v>
      </c>
      <c r="R90" s="31">
        <f t="shared" si="18"/>
        <v>19089</v>
      </c>
      <c r="S90" s="23">
        <v>37457</v>
      </c>
      <c r="T90" s="32" t="e">
        <f t="shared" si="19"/>
        <v>#N/A</v>
      </c>
      <c r="U90" s="31" t="e">
        <f t="shared" si="20"/>
        <v>#N/A</v>
      </c>
      <c r="V90" s="22">
        <v>19089</v>
      </c>
      <c r="W90" s="21" t="e">
        <v>#N/A</v>
      </c>
      <c r="X90" s="21">
        <v>29287</v>
      </c>
      <c r="Y90" s="21" t="e">
        <v>#N/A</v>
      </c>
      <c r="Z90" s="20" t="e">
        <v>#N/A</v>
      </c>
      <c r="AA90" s="6">
        <f t="shared" si="21"/>
        <v>499905</v>
      </c>
      <c r="AB90" s="3">
        <f t="shared" si="22"/>
        <v>0</v>
      </c>
      <c r="AC90" s="3">
        <f t="shared" si="23"/>
        <v>377546</v>
      </c>
      <c r="AD90" s="5">
        <f t="shared" si="24"/>
        <v>29287</v>
      </c>
      <c r="AE90" s="19">
        <f t="shared" si="25"/>
        <v>0</v>
      </c>
      <c r="AF90" s="3">
        <f t="shared" si="26"/>
        <v>529192</v>
      </c>
      <c r="AG90" s="1"/>
      <c r="AH90" s="1"/>
    </row>
    <row r="91" spans="1:34">
      <c r="A91" s="1" t="s">
        <v>69</v>
      </c>
      <c r="B91" s="46">
        <v>39701</v>
      </c>
      <c r="C91" s="29">
        <v>927201</v>
      </c>
      <c r="D91" s="28">
        <v>479782</v>
      </c>
      <c r="E91" s="28">
        <v>11037</v>
      </c>
      <c r="F91" s="28">
        <v>2200</v>
      </c>
      <c r="G91" s="28">
        <v>1445</v>
      </c>
      <c r="H91" s="28">
        <v>1432</v>
      </c>
      <c r="I91" s="28">
        <v>2165</v>
      </c>
      <c r="J91" s="27">
        <v>0</v>
      </c>
      <c r="K91" s="27" t="e">
        <v>#N/A</v>
      </c>
      <c r="L91" s="27" t="e">
        <v>#N/A</v>
      </c>
      <c r="M91" s="24">
        <v>126750</v>
      </c>
      <c r="N91" s="26">
        <v>150000</v>
      </c>
      <c r="O91" s="25" t="e">
        <v>#N/A</v>
      </c>
      <c r="P91" s="24">
        <v>62000</v>
      </c>
      <c r="Q91" s="26" t="e">
        <v>#N/A</v>
      </c>
      <c r="R91" s="31">
        <f t="shared" si="18"/>
        <v>23556</v>
      </c>
      <c r="S91" s="23">
        <v>37507</v>
      </c>
      <c r="T91" s="32" t="e">
        <f t="shared" si="19"/>
        <v>#N/A</v>
      </c>
      <c r="U91" s="31" t="e">
        <f t="shared" si="20"/>
        <v>#N/A</v>
      </c>
      <c r="V91" s="22">
        <v>23556</v>
      </c>
      <c r="W91" s="21" t="e">
        <v>#N/A</v>
      </c>
      <c r="X91" s="21">
        <v>29327</v>
      </c>
      <c r="Y91" s="21" t="e">
        <v>#N/A</v>
      </c>
      <c r="Z91" s="20" t="e">
        <v>#N/A</v>
      </c>
      <c r="AA91" s="6">
        <f t="shared" si="21"/>
        <v>498061</v>
      </c>
      <c r="AB91" s="3">
        <f t="shared" si="22"/>
        <v>0</v>
      </c>
      <c r="AC91" s="3">
        <f t="shared" si="23"/>
        <v>399813</v>
      </c>
      <c r="AD91" s="5">
        <f t="shared" si="24"/>
        <v>29327</v>
      </c>
      <c r="AE91" s="19">
        <f t="shared" si="25"/>
        <v>0</v>
      </c>
      <c r="AF91" s="3">
        <f t="shared" si="26"/>
        <v>527388</v>
      </c>
      <c r="AG91" s="1"/>
      <c r="AH91" s="1"/>
    </row>
    <row r="92" spans="1:34">
      <c r="A92" s="1" t="s">
        <v>68</v>
      </c>
      <c r="B92" s="46">
        <v>39708</v>
      </c>
      <c r="C92" s="29">
        <v>996525</v>
      </c>
      <c r="D92" s="28">
        <v>479839</v>
      </c>
      <c r="E92" s="28">
        <v>11037</v>
      </c>
      <c r="F92" s="28">
        <v>2200</v>
      </c>
      <c r="G92" s="28">
        <v>1468</v>
      </c>
      <c r="H92" s="28">
        <v>908</v>
      </c>
      <c r="I92" s="28">
        <v>2168</v>
      </c>
      <c r="J92" s="27">
        <v>0</v>
      </c>
      <c r="K92" s="27" t="e">
        <v>#N/A</v>
      </c>
      <c r="L92" s="27" t="e">
        <v>#N/A</v>
      </c>
      <c r="M92" s="24">
        <v>98000</v>
      </c>
      <c r="N92" s="26">
        <v>150000</v>
      </c>
      <c r="O92" s="25" t="e">
        <v>#N/A</v>
      </c>
      <c r="P92" s="24">
        <v>62000</v>
      </c>
      <c r="Q92" s="26" t="e">
        <v>#N/A</v>
      </c>
      <c r="R92" s="31">
        <f t="shared" si="18"/>
        <v>115294</v>
      </c>
      <c r="S92" s="23">
        <v>38244</v>
      </c>
      <c r="T92" s="32" t="e">
        <f t="shared" si="19"/>
        <v>#N/A</v>
      </c>
      <c r="U92" s="31">
        <f t="shared" si="20"/>
        <v>-6000</v>
      </c>
      <c r="V92" s="22">
        <v>121294</v>
      </c>
      <c r="W92" s="21">
        <v>6000</v>
      </c>
      <c r="X92" s="21">
        <v>29367</v>
      </c>
      <c r="Y92" s="21" t="e">
        <v>#N/A</v>
      </c>
      <c r="Z92" s="20" t="e">
        <v>#N/A</v>
      </c>
      <c r="AA92" s="6">
        <f t="shared" si="21"/>
        <v>497620</v>
      </c>
      <c r="AB92" s="3">
        <f t="shared" si="22"/>
        <v>0</v>
      </c>
      <c r="AC92" s="3">
        <f t="shared" si="23"/>
        <v>463538</v>
      </c>
      <c r="AD92" s="5">
        <f t="shared" si="24"/>
        <v>35367</v>
      </c>
      <c r="AE92" s="19">
        <f t="shared" si="25"/>
        <v>0</v>
      </c>
      <c r="AF92" s="3">
        <f t="shared" si="26"/>
        <v>532987</v>
      </c>
      <c r="AG92" s="1"/>
      <c r="AH92" s="1"/>
    </row>
    <row r="93" spans="1:34">
      <c r="A93" s="1" t="s">
        <v>67</v>
      </c>
      <c r="B93" s="46">
        <v>39715</v>
      </c>
      <c r="C93" s="29">
        <v>1213323</v>
      </c>
      <c r="D93" s="28">
        <v>476578</v>
      </c>
      <c r="E93" s="28">
        <v>11037</v>
      </c>
      <c r="F93" s="28">
        <v>2200</v>
      </c>
      <c r="G93" s="28">
        <v>1494</v>
      </c>
      <c r="H93" s="28">
        <v>968</v>
      </c>
      <c r="I93" s="28">
        <v>2169</v>
      </c>
      <c r="J93" s="27">
        <v>10000</v>
      </c>
      <c r="K93" s="27" t="e">
        <v>#N/A</v>
      </c>
      <c r="L93" s="27" t="e">
        <v>#N/A</v>
      </c>
      <c r="M93" s="24">
        <v>86000</v>
      </c>
      <c r="N93" s="26">
        <v>150000</v>
      </c>
      <c r="O93" s="25" t="e">
        <v>#N/A</v>
      </c>
      <c r="P93" s="24">
        <v>141900</v>
      </c>
      <c r="Q93" s="26" t="e">
        <v>#N/A</v>
      </c>
      <c r="R93" s="31">
        <f t="shared" si="18"/>
        <v>223966</v>
      </c>
      <c r="S93" s="23">
        <v>39229</v>
      </c>
      <c r="T93" s="32" t="e">
        <f t="shared" si="19"/>
        <v>#N/A</v>
      </c>
      <c r="U93" s="31">
        <f t="shared" si="20"/>
        <v>-38375</v>
      </c>
      <c r="V93" s="22">
        <v>262341</v>
      </c>
      <c r="W93" s="21">
        <v>38375</v>
      </c>
      <c r="X93" s="21">
        <v>29407</v>
      </c>
      <c r="Y93" s="21" t="e">
        <v>#N/A</v>
      </c>
      <c r="Z93" s="20" t="e">
        <v>#N/A</v>
      </c>
      <c r="AA93" s="6">
        <f t="shared" si="21"/>
        <v>494446</v>
      </c>
      <c r="AB93" s="3">
        <f t="shared" si="22"/>
        <v>10000</v>
      </c>
      <c r="AC93" s="3">
        <f t="shared" si="23"/>
        <v>641095</v>
      </c>
      <c r="AD93" s="5">
        <f t="shared" si="24"/>
        <v>67782</v>
      </c>
      <c r="AE93" s="19">
        <f t="shared" si="25"/>
        <v>0</v>
      </c>
      <c r="AF93" s="3">
        <f t="shared" si="26"/>
        <v>572228</v>
      </c>
      <c r="AG93" s="1"/>
      <c r="AH93" s="1"/>
    </row>
    <row r="94" spans="1:34">
      <c r="A94" s="1" t="s">
        <v>66</v>
      </c>
      <c r="B94" s="46">
        <v>39722</v>
      </c>
      <c r="C94" s="29">
        <v>1505516</v>
      </c>
      <c r="D94" s="28">
        <v>476621</v>
      </c>
      <c r="E94" s="28">
        <v>11037</v>
      </c>
      <c r="F94" s="28">
        <v>2200</v>
      </c>
      <c r="G94" s="28">
        <v>1509</v>
      </c>
      <c r="H94" s="28">
        <v>1279</v>
      </c>
      <c r="I94" s="28">
        <v>2167</v>
      </c>
      <c r="J94" s="27">
        <v>14500</v>
      </c>
      <c r="K94" s="27" t="e">
        <v>#N/A</v>
      </c>
      <c r="L94" s="27" t="e">
        <v>#N/A</v>
      </c>
      <c r="M94" s="24">
        <v>83000</v>
      </c>
      <c r="N94" s="26">
        <v>149000</v>
      </c>
      <c r="O94" s="25" t="e">
        <v>#N/A</v>
      </c>
      <c r="P94" s="24">
        <v>286432</v>
      </c>
      <c r="Q94" s="26" t="e">
        <v>#N/A</v>
      </c>
      <c r="R94" s="31">
        <f t="shared" si="18"/>
        <v>356346</v>
      </c>
      <c r="S94" s="23">
        <v>38801</v>
      </c>
      <c r="T94" s="32" t="e">
        <f t="shared" si="19"/>
        <v>#N/A</v>
      </c>
      <c r="U94" s="31">
        <f t="shared" si="20"/>
        <v>-53176</v>
      </c>
      <c r="V94" s="22">
        <v>409522</v>
      </c>
      <c r="W94" s="21">
        <v>53176</v>
      </c>
      <c r="X94" s="21">
        <v>29447</v>
      </c>
      <c r="Y94" s="21" t="e">
        <v>#N/A</v>
      </c>
      <c r="Z94" s="20" t="e">
        <v>#N/A</v>
      </c>
      <c r="AA94" s="6">
        <f t="shared" si="21"/>
        <v>494813</v>
      </c>
      <c r="AB94" s="3">
        <f t="shared" si="22"/>
        <v>14500</v>
      </c>
      <c r="AC94" s="3">
        <f t="shared" si="23"/>
        <v>913579</v>
      </c>
      <c r="AD94" s="5">
        <f t="shared" si="24"/>
        <v>82623</v>
      </c>
      <c r="AE94" s="19">
        <f t="shared" si="25"/>
        <v>1</v>
      </c>
      <c r="AF94" s="3">
        <f t="shared" si="26"/>
        <v>591936</v>
      </c>
      <c r="AG94" s="1"/>
      <c r="AH94" s="1"/>
    </row>
    <row r="95" spans="1:34">
      <c r="A95" s="1" t="s">
        <v>65</v>
      </c>
      <c r="B95" s="46">
        <v>39729</v>
      </c>
      <c r="C95" s="29">
        <v>1593099</v>
      </c>
      <c r="D95" s="28">
        <v>476579</v>
      </c>
      <c r="E95" s="28">
        <v>11037</v>
      </c>
      <c r="F95" s="28">
        <v>2200</v>
      </c>
      <c r="G95" s="28">
        <v>1522</v>
      </c>
      <c r="H95" s="28">
        <v>1191</v>
      </c>
      <c r="I95" s="28">
        <v>2170</v>
      </c>
      <c r="J95" s="27">
        <v>14105</v>
      </c>
      <c r="K95" s="27" t="e">
        <v>#N/A</v>
      </c>
      <c r="L95" s="27" t="e">
        <v>#N/A</v>
      </c>
      <c r="M95" s="24">
        <v>100000</v>
      </c>
      <c r="N95" s="26">
        <v>149000</v>
      </c>
      <c r="O95" s="25" t="e">
        <v>#N/A</v>
      </c>
      <c r="P95" s="24">
        <v>335184</v>
      </c>
      <c r="Q95" s="26" t="e">
        <v>#N/A</v>
      </c>
      <c r="R95" s="31">
        <f t="shared" si="18"/>
        <v>365715</v>
      </c>
      <c r="S95" s="23">
        <v>39759</v>
      </c>
      <c r="T95" s="32" t="e">
        <f t="shared" si="19"/>
        <v>#N/A</v>
      </c>
      <c r="U95" s="31">
        <f t="shared" si="20"/>
        <v>-65151</v>
      </c>
      <c r="V95" s="22">
        <v>430866</v>
      </c>
      <c r="W95" s="21">
        <v>65151</v>
      </c>
      <c r="X95" s="21">
        <v>29487</v>
      </c>
      <c r="Y95" s="21" t="e">
        <v>#N/A</v>
      </c>
      <c r="Z95" s="20" t="e">
        <v>#N/A</v>
      </c>
      <c r="AA95" s="6">
        <f t="shared" si="21"/>
        <v>494699</v>
      </c>
      <c r="AB95" s="3">
        <f t="shared" si="22"/>
        <v>14105</v>
      </c>
      <c r="AC95" s="3">
        <f t="shared" si="23"/>
        <v>989658</v>
      </c>
      <c r="AD95" s="5">
        <f t="shared" si="24"/>
        <v>94638</v>
      </c>
      <c r="AE95" s="19">
        <f t="shared" si="25"/>
        <v>-1</v>
      </c>
      <c r="AF95" s="3">
        <f t="shared" si="26"/>
        <v>603442</v>
      </c>
      <c r="AG95" s="1"/>
      <c r="AH95" s="1"/>
    </row>
    <row r="96" spans="1:34">
      <c r="A96" s="1" t="s">
        <v>64</v>
      </c>
      <c r="B96" s="30">
        <v>39736</v>
      </c>
      <c r="C96" s="29">
        <v>1772431</v>
      </c>
      <c r="D96" s="28">
        <v>476555</v>
      </c>
      <c r="E96" s="28">
        <v>11037</v>
      </c>
      <c r="F96" s="28">
        <v>2200</v>
      </c>
      <c r="G96" s="28">
        <v>1546</v>
      </c>
      <c r="H96" s="28">
        <v>4058</v>
      </c>
      <c r="I96" s="28">
        <v>2170</v>
      </c>
      <c r="J96" s="27">
        <v>14105</v>
      </c>
      <c r="K96" s="27" t="e">
        <v>#N/A</v>
      </c>
      <c r="L96" s="27" t="e">
        <v>#N/A</v>
      </c>
      <c r="M96" s="24">
        <v>80000</v>
      </c>
      <c r="N96" s="26">
        <v>263092</v>
      </c>
      <c r="O96" s="25" t="e">
        <v>#N/A</v>
      </c>
      <c r="P96" s="24">
        <v>406882</v>
      </c>
      <c r="Q96" s="26" t="e">
        <v>#N/A</v>
      </c>
      <c r="R96" s="31">
        <f t="shared" si="18"/>
        <v>364269</v>
      </c>
      <c r="S96" s="23">
        <v>39890</v>
      </c>
      <c r="T96" s="32" t="e">
        <f t="shared" si="19"/>
        <v>#N/A</v>
      </c>
      <c r="U96" s="31">
        <f t="shared" si="20"/>
        <v>-77101</v>
      </c>
      <c r="V96" s="22">
        <v>441370</v>
      </c>
      <c r="W96" s="21">
        <v>77101</v>
      </c>
      <c r="X96" s="21">
        <v>29526</v>
      </c>
      <c r="Y96" s="21" t="e">
        <v>#N/A</v>
      </c>
      <c r="Z96" s="20" t="e">
        <v>#N/A</v>
      </c>
      <c r="AA96" s="6">
        <f t="shared" si="21"/>
        <v>497566</v>
      </c>
      <c r="AB96" s="3">
        <f t="shared" si="22"/>
        <v>14105</v>
      </c>
      <c r="AC96" s="3">
        <f t="shared" si="23"/>
        <v>1154133</v>
      </c>
      <c r="AD96" s="5">
        <f t="shared" si="24"/>
        <v>106627</v>
      </c>
      <c r="AE96" s="19">
        <f t="shared" si="25"/>
        <v>0</v>
      </c>
      <c r="AF96" s="3">
        <f t="shared" si="26"/>
        <v>618298</v>
      </c>
      <c r="AG96" s="1"/>
      <c r="AH96" s="1"/>
    </row>
    <row r="97" spans="1:37">
      <c r="A97" s="1" t="s">
        <v>63</v>
      </c>
      <c r="B97" s="30">
        <v>39743</v>
      </c>
      <c r="C97" s="29">
        <v>1804208</v>
      </c>
      <c r="D97" s="28">
        <v>476512</v>
      </c>
      <c r="E97" s="28">
        <v>11037</v>
      </c>
      <c r="F97" s="28">
        <v>2200</v>
      </c>
      <c r="G97" s="28">
        <v>1584</v>
      </c>
      <c r="H97" s="28">
        <v>1004</v>
      </c>
      <c r="I97" s="28">
        <v>2172</v>
      </c>
      <c r="J97" s="27">
        <v>14105</v>
      </c>
      <c r="K97" s="27" t="e">
        <v>#N/A</v>
      </c>
      <c r="L97" s="27" t="e">
        <v>#N/A</v>
      </c>
      <c r="M97" s="24">
        <v>80000</v>
      </c>
      <c r="N97" s="26">
        <v>263092</v>
      </c>
      <c r="O97" s="25" t="e">
        <v>#N/A</v>
      </c>
      <c r="P97" s="24">
        <v>477159</v>
      </c>
      <c r="Q97" s="26" t="e">
        <v>#N/A</v>
      </c>
      <c r="R97" s="31">
        <f t="shared" si="18"/>
        <v>320824</v>
      </c>
      <c r="S97" s="23">
        <v>40384</v>
      </c>
      <c r="T97" s="32" t="e">
        <f t="shared" si="19"/>
        <v>#N/A</v>
      </c>
      <c r="U97" s="31">
        <f t="shared" si="20"/>
        <v>-87332</v>
      </c>
      <c r="V97" s="22">
        <v>408156</v>
      </c>
      <c r="W97" s="21">
        <v>87332</v>
      </c>
      <c r="X97" s="21">
        <v>26802</v>
      </c>
      <c r="Y97" s="21" t="e">
        <v>#N/A</v>
      </c>
      <c r="Z97" s="20" t="e">
        <v>#N/A</v>
      </c>
      <c r="AA97" s="6">
        <f t="shared" si="21"/>
        <v>494509</v>
      </c>
      <c r="AB97" s="3">
        <f t="shared" si="22"/>
        <v>14105</v>
      </c>
      <c r="AC97" s="3">
        <f t="shared" si="23"/>
        <v>1181459</v>
      </c>
      <c r="AD97" s="5">
        <f t="shared" si="24"/>
        <v>114134</v>
      </c>
      <c r="AE97" s="19">
        <f t="shared" si="25"/>
        <v>1</v>
      </c>
      <c r="AF97" s="3">
        <f t="shared" si="26"/>
        <v>622748</v>
      </c>
      <c r="AG97" s="1"/>
      <c r="AH97" s="1"/>
    </row>
    <row r="98" spans="1:37">
      <c r="A98" s="1" t="s">
        <v>62</v>
      </c>
      <c r="B98" s="30">
        <v>39750</v>
      </c>
      <c r="C98" s="29">
        <v>1970680</v>
      </c>
      <c r="D98" s="28">
        <v>476469</v>
      </c>
      <c r="E98" s="28">
        <v>11037</v>
      </c>
      <c r="F98" s="28">
        <v>2200</v>
      </c>
      <c r="G98" s="28">
        <v>1645</v>
      </c>
      <c r="H98" s="28">
        <v>1083</v>
      </c>
      <c r="I98" s="28">
        <v>2174</v>
      </c>
      <c r="J98" s="27">
        <v>13620</v>
      </c>
      <c r="K98" s="27" t="e">
        <v>#N/A</v>
      </c>
      <c r="L98" s="27" t="e">
        <v>#N/A</v>
      </c>
      <c r="M98" s="24">
        <v>80000</v>
      </c>
      <c r="N98" s="26">
        <v>301363</v>
      </c>
      <c r="O98" s="25">
        <v>144808</v>
      </c>
      <c r="P98" s="24">
        <v>498860</v>
      </c>
      <c r="Q98" s="26" t="e">
        <v>#N/A</v>
      </c>
      <c r="R98" s="31">
        <f t="shared" si="18"/>
        <v>280214</v>
      </c>
      <c r="S98" s="23">
        <v>40809</v>
      </c>
      <c r="T98" s="32" t="e">
        <f t="shared" si="19"/>
        <v>#N/A</v>
      </c>
      <c r="U98" s="31">
        <f t="shared" si="20"/>
        <v>-89549</v>
      </c>
      <c r="V98" s="22">
        <v>369763</v>
      </c>
      <c r="W98" s="21">
        <v>89549</v>
      </c>
      <c r="X98" s="21">
        <v>26848</v>
      </c>
      <c r="Y98" s="21" t="e">
        <v>#N/A</v>
      </c>
      <c r="Z98" s="20" t="e">
        <v>#N/A</v>
      </c>
      <c r="AA98" s="6">
        <f t="shared" si="21"/>
        <v>494608</v>
      </c>
      <c r="AB98" s="3">
        <f t="shared" si="22"/>
        <v>13620</v>
      </c>
      <c r="AC98" s="3">
        <f t="shared" si="23"/>
        <v>1346054</v>
      </c>
      <c r="AD98" s="5">
        <f t="shared" si="24"/>
        <v>116397</v>
      </c>
      <c r="AE98" s="19">
        <f t="shared" si="25"/>
        <v>1</v>
      </c>
      <c r="AF98" s="3">
        <f t="shared" si="26"/>
        <v>624625</v>
      </c>
      <c r="AG98" s="1"/>
      <c r="AH98" s="1"/>
    </row>
    <row r="99" spans="1:37">
      <c r="A99" s="1" t="s">
        <v>61</v>
      </c>
      <c r="B99" s="30">
        <v>39757</v>
      </c>
      <c r="C99" s="29">
        <v>2075822</v>
      </c>
      <c r="D99" s="28">
        <v>476456</v>
      </c>
      <c r="E99" s="28">
        <v>11037</v>
      </c>
      <c r="F99" s="28">
        <v>2200</v>
      </c>
      <c r="G99" s="28">
        <v>1648</v>
      </c>
      <c r="H99" s="28">
        <v>1424</v>
      </c>
      <c r="I99" s="28">
        <v>2169</v>
      </c>
      <c r="J99" s="27">
        <v>13235</v>
      </c>
      <c r="K99" s="27" t="e">
        <v>#N/A</v>
      </c>
      <c r="L99" s="27" t="e">
        <v>#N/A</v>
      </c>
      <c r="M99" s="24">
        <v>80000</v>
      </c>
      <c r="N99" s="26">
        <v>301363</v>
      </c>
      <c r="O99" s="25">
        <v>243305</v>
      </c>
      <c r="P99" s="24">
        <v>528355</v>
      </c>
      <c r="Q99" s="26" t="e">
        <v>#N/A</v>
      </c>
      <c r="R99" s="31">
        <f t="shared" ref="R99:R130" si="27">SUMIF(T99:V99,"&lt;&gt;#N/A")</f>
        <v>266274</v>
      </c>
      <c r="S99" s="23">
        <v>41236</v>
      </c>
      <c r="T99" s="32" t="e">
        <f t="shared" ref="T99:T130" si="28">L99*-1</f>
        <v>#N/A</v>
      </c>
      <c r="U99" s="31">
        <f t="shared" ref="U99:U130" si="29">W99*-1</f>
        <v>-80257</v>
      </c>
      <c r="V99" s="22">
        <v>346531</v>
      </c>
      <c r="W99" s="21">
        <v>80257</v>
      </c>
      <c r="X99" s="21">
        <v>26863</v>
      </c>
      <c r="Y99" s="21" t="e">
        <v>#N/A</v>
      </c>
      <c r="Z99" s="20" t="e">
        <v>#N/A</v>
      </c>
      <c r="AA99" s="6">
        <f t="shared" ref="AA99:AA130" si="30">SUMIF(D99:I99,"&lt;&gt;#N/A")</f>
        <v>494934</v>
      </c>
      <c r="AB99" s="3">
        <f t="shared" ref="AB99:AB130" si="31">SUMIF(J99:L99,"&lt;&gt;#N/A")</f>
        <v>13235</v>
      </c>
      <c r="AC99" s="3">
        <f t="shared" ref="AC99:AC130" si="32">SUMIF(M99:S99,"&lt;&gt;#N/A")</f>
        <v>1460533</v>
      </c>
      <c r="AD99" s="5">
        <f t="shared" ref="AD99:AD130" si="33">SUMIF(W99:Z99,"&lt;&gt;#N/A")</f>
        <v>107120</v>
      </c>
      <c r="AE99" s="19">
        <f t="shared" ref="AE99:AE130" si="34">C99-SUM(AA99:AD99)</f>
        <v>0</v>
      </c>
      <c r="AF99" s="3">
        <f t="shared" ref="AF99:AF130" si="35">AA99+AB99+AD99</f>
        <v>615289</v>
      </c>
      <c r="AG99" s="1"/>
      <c r="AH99" s="1"/>
    </row>
    <row r="100" spans="1:37">
      <c r="A100" s="1" t="s">
        <v>60</v>
      </c>
      <c r="B100" s="30">
        <v>39764</v>
      </c>
      <c r="C100" s="29">
        <v>2214455</v>
      </c>
      <c r="D100" s="28">
        <v>476440</v>
      </c>
      <c r="E100" s="28">
        <v>11037</v>
      </c>
      <c r="F100" s="28">
        <v>2200</v>
      </c>
      <c r="G100" s="28">
        <v>1640</v>
      </c>
      <c r="H100" s="28">
        <v>1126</v>
      </c>
      <c r="I100" s="28">
        <v>2171</v>
      </c>
      <c r="J100" s="27">
        <v>12969</v>
      </c>
      <c r="K100" s="27" t="e">
        <v>#N/A</v>
      </c>
      <c r="L100" s="27" t="e">
        <v>#N/A</v>
      </c>
      <c r="M100" s="24">
        <v>80000</v>
      </c>
      <c r="N100" s="26">
        <v>415302</v>
      </c>
      <c r="O100" s="25">
        <v>257287</v>
      </c>
      <c r="P100" s="24">
        <v>569716</v>
      </c>
      <c r="Q100" s="26" t="e">
        <v>#N/A</v>
      </c>
      <c r="R100" s="31">
        <f t="shared" si="27"/>
        <v>233802</v>
      </c>
      <c r="S100" s="23">
        <v>41542</v>
      </c>
      <c r="T100" s="32" t="e">
        <f t="shared" si="28"/>
        <v>#N/A</v>
      </c>
      <c r="U100" s="31">
        <f t="shared" si="29"/>
        <v>-82275</v>
      </c>
      <c r="V100" s="22">
        <v>316077</v>
      </c>
      <c r="W100" s="21">
        <v>82275</v>
      </c>
      <c r="X100" s="21">
        <v>26949</v>
      </c>
      <c r="Y100" s="21" t="e">
        <v>#N/A</v>
      </c>
      <c r="Z100" s="20" t="e">
        <v>#N/A</v>
      </c>
      <c r="AA100" s="6">
        <f t="shared" si="30"/>
        <v>494614</v>
      </c>
      <c r="AB100" s="3">
        <f t="shared" si="31"/>
        <v>12969</v>
      </c>
      <c r="AC100" s="3">
        <f t="shared" si="32"/>
        <v>1597649</v>
      </c>
      <c r="AD100" s="5">
        <f t="shared" si="33"/>
        <v>109224</v>
      </c>
      <c r="AE100" s="19">
        <f t="shared" si="34"/>
        <v>-1</v>
      </c>
      <c r="AF100" s="3">
        <f t="shared" si="35"/>
        <v>616807</v>
      </c>
      <c r="AG100" s="1"/>
      <c r="AH100" s="1"/>
    </row>
    <row r="101" spans="1:37">
      <c r="A101" s="1" t="s">
        <v>59</v>
      </c>
      <c r="B101" s="30">
        <v>39771</v>
      </c>
      <c r="C101" s="29">
        <v>2188686</v>
      </c>
      <c r="D101" s="28">
        <v>476425</v>
      </c>
      <c r="E101" s="28">
        <v>11037</v>
      </c>
      <c r="F101" s="28">
        <v>2200</v>
      </c>
      <c r="G101" s="28">
        <v>1648</v>
      </c>
      <c r="H101" s="28">
        <v>1115</v>
      </c>
      <c r="I101" s="28">
        <v>2178</v>
      </c>
      <c r="J101" s="27">
        <v>12501</v>
      </c>
      <c r="K101" s="27" t="e">
        <v>#N/A</v>
      </c>
      <c r="L101" s="27" t="e">
        <v>#N/A</v>
      </c>
      <c r="M101" s="24">
        <v>80000</v>
      </c>
      <c r="N101" s="26">
        <v>415302</v>
      </c>
      <c r="O101" s="25">
        <v>270879</v>
      </c>
      <c r="P101" s="24">
        <v>562090</v>
      </c>
      <c r="Q101" s="26" t="e">
        <v>#N/A</v>
      </c>
      <c r="R101" s="31">
        <f t="shared" si="27"/>
        <v>203525</v>
      </c>
      <c r="S101" s="23">
        <v>37690</v>
      </c>
      <c r="T101" s="32" t="e">
        <f t="shared" si="28"/>
        <v>#N/A</v>
      </c>
      <c r="U101" s="31">
        <f t="shared" si="29"/>
        <v>-85177</v>
      </c>
      <c r="V101" s="22">
        <v>288702</v>
      </c>
      <c r="W101" s="21">
        <v>85177</v>
      </c>
      <c r="X101" s="21">
        <v>26919</v>
      </c>
      <c r="Y101" s="21" t="e">
        <v>#N/A</v>
      </c>
      <c r="Z101" s="20" t="e">
        <v>#N/A</v>
      </c>
      <c r="AA101" s="6">
        <f t="shared" si="30"/>
        <v>494603</v>
      </c>
      <c r="AB101" s="3">
        <f t="shared" si="31"/>
        <v>12501</v>
      </c>
      <c r="AC101" s="3">
        <f t="shared" si="32"/>
        <v>1569486</v>
      </c>
      <c r="AD101" s="5">
        <f t="shared" si="33"/>
        <v>112096</v>
      </c>
      <c r="AE101" s="19">
        <f t="shared" si="34"/>
        <v>0</v>
      </c>
      <c r="AF101" s="3">
        <f t="shared" si="35"/>
        <v>619200</v>
      </c>
      <c r="AG101" s="1"/>
      <c r="AH101" s="1"/>
    </row>
    <row r="102" spans="1:37">
      <c r="A102" s="1" t="s">
        <v>58</v>
      </c>
      <c r="B102" s="30">
        <v>39778</v>
      </c>
      <c r="C102" s="29">
        <v>2107651</v>
      </c>
      <c r="D102" s="28">
        <v>476407</v>
      </c>
      <c r="E102" s="28">
        <v>11037</v>
      </c>
      <c r="F102" s="28">
        <v>2200</v>
      </c>
      <c r="G102" s="28">
        <v>1642</v>
      </c>
      <c r="H102" s="28">
        <v>1096</v>
      </c>
      <c r="I102" s="28">
        <v>2180</v>
      </c>
      <c r="J102" s="27">
        <v>12221</v>
      </c>
      <c r="K102" s="27" t="e">
        <v>#N/A</v>
      </c>
      <c r="L102" s="27" t="e">
        <v>#N/A</v>
      </c>
      <c r="M102" s="24">
        <v>80000</v>
      </c>
      <c r="N102" s="26">
        <v>406508</v>
      </c>
      <c r="O102" s="25">
        <v>294094</v>
      </c>
      <c r="P102" s="24">
        <v>475435</v>
      </c>
      <c r="Q102" s="26">
        <v>0</v>
      </c>
      <c r="R102" s="31">
        <f t="shared" si="27"/>
        <v>179463</v>
      </c>
      <c r="S102" s="23">
        <v>37656</v>
      </c>
      <c r="T102" s="32" t="e">
        <f t="shared" si="28"/>
        <v>#N/A</v>
      </c>
      <c r="U102" s="31">
        <f t="shared" si="29"/>
        <v>-79585</v>
      </c>
      <c r="V102" s="22">
        <v>259048</v>
      </c>
      <c r="W102" s="21">
        <v>79585</v>
      </c>
      <c r="X102" s="21">
        <v>26979</v>
      </c>
      <c r="Y102" s="21" t="e">
        <v>#N/A</v>
      </c>
      <c r="Z102" s="20">
        <v>21148</v>
      </c>
      <c r="AA102" s="6">
        <f t="shared" si="30"/>
        <v>494562</v>
      </c>
      <c r="AB102" s="3">
        <f t="shared" si="31"/>
        <v>12221</v>
      </c>
      <c r="AC102" s="3">
        <f t="shared" si="32"/>
        <v>1473156</v>
      </c>
      <c r="AD102" s="5">
        <f t="shared" si="33"/>
        <v>127712</v>
      </c>
      <c r="AE102" s="19">
        <f t="shared" si="34"/>
        <v>0</v>
      </c>
      <c r="AF102" s="3">
        <f t="shared" si="35"/>
        <v>634495</v>
      </c>
      <c r="AG102" s="1"/>
      <c r="AH102" s="1"/>
    </row>
    <row r="103" spans="1:37">
      <c r="A103" s="1" t="s">
        <v>57</v>
      </c>
      <c r="B103" s="45">
        <v>39785</v>
      </c>
      <c r="C103" s="29">
        <v>2138458</v>
      </c>
      <c r="D103" s="28">
        <v>476354</v>
      </c>
      <c r="E103" s="28">
        <v>11037</v>
      </c>
      <c r="F103" s="28">
        <v>2200</v>
      </c>
      <c r="G103" s="28">
        <v>1640</v>
      </c>
      <c r="H103" s="28">
        <v>1512</v>
      </c>
      <c r="I103" s="28">
        <v>2175</v>
      </c>
      <c r="J103" s="27">
        <v>11572</v>
      </c>
      <c r="K103" s="27" t="e">
        <v>#N/A</v>
      </c>
      <c r="L103" s="27" t="e">
        <v>#N/A</v>
      </c>
      <c r="M103" s="24">
        <v>80000</v>
      </c>
      <c r="N103" s="26">
        <v>406508</v>
      </c>
      <c r="O103" s="25">
        <v>303880</v>
      </c>
      <c r="P103" s="24">
        <v>506819</v>
      </c>
      <c r="Q103" s="26">
        <v>0</v>
      </c>
      <c r="R103" s="31">
        <f t="shared" si="27"/>
        <v>192807</v>
      </c>
      <c r="S103" s="23">
        <v>37745</v>
      </c>
      <c r="T103" s="32" t="e">
        <f t="shared" si="28"/>
        <v>#N/A</v>
      </c>
      <c r="U103" s="31">
        <f t="shared" si="29"/>
        <v>-55944</v>
      </c>
      <c r="V103" s="22">
        <v>248751</v>
      </c>
      <c r="W103" s="21">
        <v>55944</v>
      </c>
      <c r="X103" s="21">
        <v>27082</v>
      </c>
      <c r="Y103" s="21" t="e">
        <v>#N/A</v>
      </c>
      <c r="Z103" s="20">
        <v>21183</v>
      </c>
      <c r="AA103" s="6">
        <f t="shared" si="30"/>
        <v>494918</v>
      </c>
      <c r="AB103" s="3">
        <f t="shared" si="31"/>
        <v>11572</v>
      </c>
      <c r="AC103" s="3">
        <f t="shared" si="32"/>
        <v>1527759</v>
      </c>
      <c r="AD103" s="5">
        <f t="shared" si="33"/>
        <v>104209</v>
      </c>
      <c r="AE103" s="19">
        <f t="shared" si="34"/>
        <v>0</v>
      </c>
      <c r="AF103" s="3">
        <f t="shared" si="35"/>
        <v>610699</v>
      </c>
      <c r="AG103" s="1"/>
      <c r="AH103" s="1"/>
    </row>
    <row r="104" spans="1:37">
      <c r="A104" s="1" t="s">
        <v>56</v>
      </c>
      <c r="B104" s="45">
        <v>39792</v>
      </c>
      <c r="C104" s="29">
        <v>2251534</v>
      </c>
      <c r="D104" s="28">
        <v>476246</v>
      </c>
      <c r="E104" s="28">
        <v>11037</v>
      </c>
      <c r="F104" s="28">
        <v>2200</v>
      </c>
      <c r="G104" s="28">
        <v>1661</v>
      </c>
      <c r="H104" s="28">
        <v>1010</v>
      </c>
      <c r="I104" s="28">
        <v>2176</v>
      </c>
      <c r="J104" s="27">
        <v>15812</v>
      </c>
      <c r="K104" s="27" t="e">
        <v>#N/A</v>
      </c>
      <c r="L104" s="27" t="e">
        <v>#N/A</v>
      </c>
      <c r="M104" s="24">
        <v>80000</v>
      </c>
      <c r="N104" s="26">
        <v>447959</v>
      </c>
      <c r="O104" s="25">
        <v>312414</v>
      </c>
      <c r="P104" s="24">
        <v>582575</v>
      </c>
      <c r="Q104" s="26">
        <v>0</v>
      </c>
      <c r="R104" s="31">
        <f t="shared" si="27"/>
        <v>176392</v>
      </c>
      <c r="S104" s="23">
        <v>38840</v>
      </c>
      <c r="T104" s="32" t="e">
        <f t="shared" si="28"/>
        <v>#N/A</v>
      </c>
      <c r="U104" s="31">
        <f t="shared" si="29"/>
        <v>-56723</v>
      </c>
      <c r="V104" s="22">
        <v>233115</v>
      </c>
      <c r="W104" s="21">
        <v>56723</v>
      </c>
      <c r="X104" s="21">
        <v>26889</v>
      </c>
      <c r="Y104" s="21" t="e">
        <v>#N/A</v>
      </c>
      <c r="Z104" s="20">
        <v>19600</v>
      </c>
      <c r="AA104" s="6">
        <f t="shared" si="30"/>
        <v>494330</v>
      </c>
      <c r="AB104" s="3">
        <f t="shared" si="31"/>
        <v>15812</v>
      </c>
      <c r="AC104" s="3">
        <f t="shared" si="32"/>
        <v>1638180</v>
      </c>
      <c r="AD104" s="5">
        <f t="shared" si="33"/>
        <v>103212</v>
      </c>
      <c r="AE104" s="19">
        <f t="shared" si="34"/>
        <v>0</v>
      </c>
      <c r="AF104" s="3">
        <f t="shared" si="35"/>
        <v>613354</v>
      </c>
      <c r="AG104" s="1"/>
      <c r="AH104" s="1"/>
    </row>
    <row r="105" spans="1:37">
      <c r="A105" s="1" t="s">
        <v>55</v>
      </c>
      <c r="B105" s="45">
        <v>39799</v>
      </c>
      <c r="C105" s="29">
        <v>2256487</v>
      </c>
      <c r="D105" s="28">
        <v>476138</v>
      </c>
      <c r="E105" s="28">
        <v>11037</v>
      </c>
      <c r="F105" s="28">
        <v>2200</v>
      </c>
      <c r="G105" s="28">
        <v>1677</v>
      </c>
      <c r="H105" s="28">
        <v>903</v>
      </c>
      <c r="I105" s="28">
        <v>2185</v>
      </c>
      <c r="J105" s="27">
        <v>17621</v>
      </c>
      <c r="K105" s="27" t="e">
        <v>#N/A</v>
      </c>
      <c r="L105" s="27" t="e">
        <v>#N/A</v>
      </c>
      <c r="M105" s="24">
        <v>80000</v>
      </c>
      <c r="N105" s="26">
        <v>447959</v>
      </c>
      <c r="O105" s="25">
        <v>318843</v>
      </c>
      <c r="P105" s="24">
        <v>583135</v>
      </c>
      <c r="Q105" s="26">
        <v>0</v>
      </c>
      <c r="R105" s="31">
        <f t="shared" si="27"/>
        <v>162197</v>
      </c>
      <c r="S105" s="23">
        <v>41648</v>
      </c>
      <c r="T105" s="32" t="e">
        <f t="shared" si="28"/>
        <v>#N/A</v>
      </c>
      <c r="U105" s="31">
        <f t="shared" si="29"/>
        <v>-44347</v>
      </c>
      <c r="V105" s="22">
        <v>206544</v>
      </c>
      <c r="W105" s="21">
        <v>44347</v>
      </c>
      <c r="X105" s="21">
        <v>26910</v>
      </c>
      <c r="Y105" s="21">
        <v>20031</v>
      </c>
      <c r="Z105" s="20">
        <v>19656</v>
      </c>
      <c r="AA105" s="6">
        <f t="shared" si="30"/>
        <v>494140</v>
      </c>
      <c r="AB105" s="3">
        <f t="shared" si="31"/>
        <v>17621</v>
      </c>
      <c r="AC105" s="3">
        <f t="shared" si="32"/>
        <v>1633782</v>
      </c>
      <c r="AD105" s="5">
        <f t="shared" si="33"/>
        <v>110944</v>
      </c>
      <c r="AE105" s="19">
        <f t="shared" si="34"/>
        <v>0</v>
      </c>
      <c r="AF105" s="3">
        <f t="shared" si="35"/>
        <v>622705</v>
      </c>
      <c r="AG105" s="1"/>
      <c r="AH105" s="1"/>
    </row>
    <row r="106" spans="1:37">
      <c r="A106" s="1" t="s">
        <v>54</v>
      </c>
      <c r="B106" s="45">
        <v>39806</v>
      </c>
      <c r="C106" s="29">
        <v>2233801</v>
      </c>
      <c r="D106" s="28">
        <v>476014</v>
      </c>
      <c r="E106" s="28">
        <v>11037</v>
      </c>
      <c r="F106" s="28">
        <v>2200</v>
      </c>
      <c r="G106" s="28">
        <v>1680</v>
      </c>
      <c r="H106" s="28">
        <v>1203</v>
      </c>
      <c r="I106" s="28">
        <v>2186</v>
      </c>
      <c r="J106" s="27">
        <v>20878</v>
      </c>
      <c r="K106" s="27" t="e">
        <v>#N/A</v>
      </c>
      <c r="L106" s="27" t="e">
        <v>#N/A</v>
      </c>
      <c r="M106" s="24">
        <v>80000</v>
      </c>
      <c r="N106" s="26">
        <v>450219</v>
      </c>
      <c r="O106" s="25">
        <v>331686</v>
      </c>
      <c r="P106" s="24">
        <v>552728</v>
      </c>
      <c r="Q106" s="26">
        <v>0</v>
      </c>
      <c r="R106" s="31">
        <f t="shared" si="27"/>
        <v>146612</v>
      </c>
      <c r="S106" s="23">
        <v>42135</v>
      </c>
      <c r="T106" s="32" t="e">
        <f t="shared" si="28"/>
        <v>#N/A</v>
      </c>
      <c r="U106" s="31">
        <f t="shared" si="29"/>
        <v>-40018</v>
      </c>
      <c r="V106" s="22">
        <v>186630</v>
      </c>
      <c r="W106" s="21">
        <v>40018</v>
      </c>
      <c r="X106" s="21">
        <v>26966</v>
      </c>
      <c r="Y106" s="21">
        <v>20049</v>
      </c>
      <c r="Z106" s="20">
        <v>28191</v>
      </c>
      <c r="AA106" s="6">
        <f t="shared" si="30"/>
        <v>494320</v>
      </c>
      <c r="AB106" s="3">
        <f t="shared" si="31"/>
        <v>20878</v>
      </c>
      <c r="AC106" s="3">
        <f t="shared" si="32"/>
        <v>1603380</v>
      </c>
      <c r="AD106" s="5">
        <f t="shared" si="33"/>
        <v>115224</v>
      </c>
      <c r="AE106" s="19">
        <f t="shared" si="34"/>
        <v>-1</v>
      </c>
      <c r="AF106" s="3">
        <f t="shared" si="35"/>
        <v>630422</v>
      </c>
      <c r="AG106" s="1"/>
      <c r="AH106" s="1"/>
    </row>
    <row r="107" spans="1:37">
      <c r="A107" s="1" t="s">
        <v>53</v>
      </c>
      <c r="B107" s="45">
        <v>39813</v>
      </c>
      <c r="C107" s="29">
        <v>2240946</v>
      </c>
      <c r="D107" s="28">
        <v>475921</v>
      </c>
      <c r="E107" s="28">
        <v>11037</v>
      </c>
      <c r="F107" s="28">
        <v>2200</v>
      </c>
      <c r="G107" s="28">
        <v>1688</v>
      </c>
      <c r="H107" s="28">
        <v>979</v>
      </c>
      <c r="I107" s="28">
        <v>2194</v>
      </c>
      <c r="J107" s="27">
        <v>19708</v>
      </c>
      <c r="K107" s="27" t="e">
        <v>#N/A</v>
      </c>
      <c r="L107" s="27" t="e">
        <v>#N/A</v>
      </c>
      <c r="M107" s="24">
        <v>80000</v>
      </c>
      <c r="N107" s="26">
        <v>450219</v>
      </c>
      <c r="O107" s="25">
        <v>334102</v>
      </c>
      <c r="P107" s="24">
        <v>553728</v>
      </c>
      <c r="Q107" s="26">
        <v>0</v>
      </c>
      <c r="R107" s="31">
        <f t="shared" si="27"/>
        <v>154950</v>
      </c>
      <c r="S107" s="23">
        <v>41370</v>
      </c>
      <c r="T107" s="32" t="e">
        <f t="shared" si="28"/>
        <v>#N/A</v>
      </c>
      <c r="U107" s="31">
        <f t="shared" si="29"/>
        <v>-38924</v>
      </c>
      <c r="V107" s="22">
        <v>193874</v>
      </c>
      <c r="W107" s="21">
        <v>38924</v>
      </c>
      <c r="X107" s="21">
        <v>27023</v>
      </c>
      <c r="Y107" s="21">
        <v>20117</v>
      </c>
      <c r="Z107" s="20">
        <v>26785</v>
      </c>
      <c r="AA107" s="6">
        <f t="shared" si="30"/>
        <v>494019</v>
      </c>
      <c r="AB107" s="3">
        <f t="shared" si="31"/>
        <v>19708</v>
      </c>
      <c r="AC107" s="3">
        <f t="shared" si="32"/>
        <v>1614369</v>
      </c>
      <c r="AD107" s="5">
        <f t="shared" si="33"/>
        <v>112849</v>
      </c>
      <c r="AE107" s="19">
        <f t="shared" si="34"/>
        <v>1</v>
      </c>
      <c r="AF107" s="3">
        <f t="shared" si="35"/>
        <v>626576</v>
      </c>
      <c r="AG107" s="1"/>
      <c r="AH107" s="1"/>
    </row>
    <row r="108" spans="1:37">
      <c r="A108" s="1" t="s">
        <v>52</v>
      </c>
      <c r="B108" s="45">
        <v>39820</v>
      </c>
      <c r="C108" s="29">
        <v>2122919</v>
      </c>
      <c r="D108" s="28">
        <v>475718</v>
      </c>
      <c r="E108" s="28">
        <v>11037</v>
      </c>
      <c r="F108" s="28">
        <v>2200</v>
      </c>
      <c r="G108" s="28">
        <v>1704</v>
      </c>
      <c r="H108" s="28">
        <v>1489</v>
      </c>
      <c r="I108" s="28">
        <v>2182</v>
      </c>
      <c r="J108" s="27">
        <v>19258</v>
      </c>
      <c r="K108" s="27">
        <v>0</v>
      </c>
      <c r="L108" s="27" t="e">
        <v>#N/A</v>
      </c>
      <c r="M108" s="24">
        <v>60000</v>
      </c>
      <c r="N108" s="26">
        <v>384031</v>
      </c>
      <c r="O108" s="25">
        <v>334409</v>
      </c>
      <c r="P108" s="24">
        <v>538162</v>
      </c>
      <c r="Q108" s="26">
        <v>0</v>
      </c>
      <c r="R108" s="31">
        <f t="shared" si="27"/>
        <v>139274</v>
      </c>
      <c r="S108" s="23">
        <v>40718</v>
      </c>
      <c r="T108" s="32" t="e">
        <f t="shared" si="28"/>
        <v>#N/A</v>
      </c>
      <c r="U108" s="31">
        <f t="shared" si="29"/>
        <v>-39003</v>
      </c>
      <c r="V108" s="22">
        <v>178277</v>
      </c>
      <c r="W108" s="21">
        <v>39003</v>
      </c>
      <c r="X108" s="21">
        <v>27061</v>
      </c>
      <c r="Y108" s="21">
        <v>19794</v>
      </c>
      <c r="Z108" s="20">
        <v>26881</v>
      </c>
      <c r="AA108" s="6">
        <f t="shared" si="30"/>
        <v>494330</v>
      </c>
      <c r="AB108" s="3">
        <f t="shared" si="31"/>
        <v>19258</v>
      </c>
      <c r="AC108" s="3">
        <f t="shared" si="32"/>
        <v>1496594</v>
      </c>
      <c r="AD108" s="5">
        <f t="shared" si="33"/>
        <v>112739</v>
      </c>
      <c r="AE108" s="19">
        <f t="shared" si="34"/>
        <v>-2</v>
      </c>
      <c r="AF108" s="3">
        <f t="shared" si="35"/>
        <v>626327</v>
      </c>
      <c r="AG108" s="1"/>
      <c r="AH108" s="1"/>
    </row>
    <row r="109" spans="1:37">
      <c r="A109" s="1" t="s">
        <v>51</v>
      </c>
      <c r="B109" s="45">
        <v>39827</v>
      </c>
      <c r="C109" s="29">
        <v>2051185</v>
      </c>
      <c r="D109" s="28">
        <v>475515</v>
      </c>
      <c r="E109" s="28">
        <v>11037</v>
      </c>
      <c r="F109" s="28">
        <v>2200</v>
      </c>
      <c r="G109" s="28">
        <v>1744</v>
      </c>
      <c r="H109" s="28">
        <v>1272</v>
      </c>
      <c r="I109" s="28">
        <v>2183</v>
      </c>
      <c r="J109" s="27">
        <v>24158</v>
      </c>
      <c r="K109" s="27">
        <v>5634</v>
      </c>
      <c r="L109" s="27" t="e">
        <v>#N/A</v>
      </c>
      <c r="M109" s="24">
        <v>40000</v>
      </c>
      <c r="N109" s="26">
        <v>371297</v>
      </c>
      <c r="O109" s="25">
        <v>334705</v>
      </c>
      <c r="P109" s="24">
        <v>510514</v>
      </c>
      <c r="Q109" s="26">
        <v>0</v>
      </c>
      <c r="R109" s="31">
        <f t="shared" si="27"/>
        <v>116121</v>
      </c>
      <c r="S109" s="23">
        <v>41817</v>
      </c>
      <c r="T109" s="32" t="e">
        <f t="shared" si="28"/>
        <v>#N/A</v>
      </c>
      <c r="U109" s="31">
        <f t="shared" si="29"/>
        <v>-39124</v>
      </c>
      <c r="V109" s="22">
        <v>155245</v>
      </c>
      <c r="W109" s="21">
        <v>39124</v>
      </c>
      <c r="X109" s="21">
        <v>27122</v>
      </c>
      <c r="Y109" s="21">
        <v>19800</v>
      </c>
      <c r="Z109" s="20">
        <v>26942</v>
      </c>
      <c r="AA109" s="6">
        <f t="shared" si="30"/>
        <v>493951</v>
      </c>
      <c r="AB109" s="3">
        <f t="shared" si="31"/>
        <v>29792</v>
      </c>
      <c r="AC109" s="3">
        <f t="shared" si="32"/>
        <v>1414454</v>
      </c>
      <c r="AD109" s="5">
        <f t="shared" si="33"/>
        <v>112988</v>
      </c>
      <c r="AE109" s="19">
        <f t="shared" si="34"/>
        <v>0</v>
      </c>
      <c r="AF109" s="3">
        <f t="shared" si="35"/>
        <v>636731</v>
      </c>
      <c r="AG109" s="1"/>
      <c r="AH109" s="1"/>
    </row>
    <row r="110" spans="1:37">
      <c r="A110" s="1" t="s">
        <v>50</v>
      </c>
      <c r="B110" s="45">
        <v>39834</v>
      </c>
      <c r="C110" s="29">
        <v>2038587</v>
      </c>
      <c r="D110" s="28">
        <v>475322</v>
      </c>
      <c r="E110" s="28">
        <v>11037</v>
      </c>
      <c r="F110" s="28">
        <v>2200</v>
      </c>
      <c r="G110" s="28">
        <v>1789</v>
      </c>
      <c r="H110" s="28">
        <v>1563</v>
      </c>
      <c r="I110" s="28">
        <v>2184</v>
      </c>
      <c r="J110" s="27">
        <v>24158</v>
      </c>
      <c r="K110" s="27">
        <v>5991</v>
      </c>
      <c r="L110" s="27" t="e">
        <v>#N/A</v>
      </c>
      <c r="M110" s="24">
        <v>20000</v>
      </c>
      <c r="N110" s="26">
        <v>416031</v>
      </c>
      <c r="O110" s="25">
        <v>350524</v>
      </c>
      <c r="P110" s="24">
        <v>462796</v>
      </c>
      <c r="Q110" s="26">
        <v>0</v>
      </c>
      <c r="R110" s="31">
        <f t="shared" si="27"/>
        <v>110879</v>
      </c>
      <c r="S110" s="23">
        <v>41708</v>
      </c>
      <c r="T110" s="32" t="e">
        <f t="shared" si="28"/>
        <v>#N/A</v>
      </c>
      <c r="U110" s="31">
        <f t="shared" si="29"/>
        <v>-38445</v>
      </c>
      <c r="V110" s="22">
        <v>149324</v>
      </c>
      <c r="W110" s="21">
        <v>38445</v>
      </c>
      <c r="X110" s="21">
        <v>27181</v>
      </c>
      <c r="Y110" s="21">
        <v>19813</v>
      </c>
      <c r="Z110" s="20">
        <v>26967</v>
      </c>
      <c r="AA110" s="6">
        <f t="shared" si="30"/>
        <v>494095</v>
      </c>
      <c r="AB110" s="3">
        <f t="shared" si="31"/>
        <v>30149</v>
      </c>
      <c r="AC110" s="3">
        <f t="shared" si="32"/>
        <v>1401938</v>
      </c>
      <c r="AD110" s="5">
        <f t="shared" si="33"/>
        <v>112406</v>
      </c>
      <c r="AE110" s="19">
        <f t="shared" si="34"/>
        <v>-1</v>
      </c>
      <c r="AF110" s="3">
        <f t="shared" si="35"/>
        <v>636650</v>
      </c>
      <c r="AG110" s="1"/>
      <c r="AH110" s="1"/>
    </row>
    <row r="111" spans="1:37">
      <c r="A111" s="1" t="s">
        <v>49</v>
      </c>
      <c r="B111" s="45">
        <v>39841</v>
      </c>
      <c r="C111" s="29">
        <v>1928549</v>
      </c>
      <c r="D111" s="28">
        <v>475129</v>
      </c>
      <c r="E111" s="28">
        <v>11037</v>
      </c>
      <c r="F111" s="28">
        <v>2200</v>
      </c>
      <c r="G111" s="28">
        <v>1856</v>
      </c>
      <c r="H111" s="28">
        <v>1268</v>
      </c>
      <c r="I111" s="28">
        <v>2183</v>
      </c>
      <c r="J111" s="27">
        <v>28365</v>
      </c>
      <c r="K111" s="27">
        <v>7377</v>
      </c>
      <c r="L111" s="27" t="e">
        <v>#N/A</v>
      </c>
      <c r="M111" s="24">
        <v>0</v>
      </c>
      <c r="N111" s="26">
        <v>415631</v>
      </c>
      <c r="O111" s="25">
        <v>248091</v>
      </c>
      <c r="P111" s="24">
        <v>465672</v>
      </c>
      <c r="Q111" s="26">
        <v>0</v>
      </c>
      <c r="R111" s="31">
        <f t="shared" si="27"/>
        <v>116454</v>
      </c>
      <c r="S111" s="23">
        <v>42758</v>
      </c>
      <c r="T111" s="32" t="e">
        <f t="shared" si="28"/>
        <v>#N/A</v>
      </c>
      <c r="U111" s="31">
        <f t="shared" si="29"/>
        <v>-38336</v>
      </c>
      <c r="V111" s="22">
        <v>154790</v>
      </c>
      <c r="W111" s="21">
        <v>38336</v>
      </c>
      <c r="X111" s="21">
        <v>25772</v>
      </c>
      <c r="Y111" s="21">
        <v>18964</v>
      </c>
      <c r="Z111" s="20">
        <v>27456</v>
      </c>
      <c r="AA111" s="6">
        <f t="shared" si="30"/>
        <v>493673</v>
      </c>
      <c r="AB111" s="3">
        <f t="shared" si="31"/>
        <v>35742</v>
      </c>
      <c r="AC111" s="3">
        <f t="shared" si="32"/>
        <v>1288606</v>
      </c>
      <c r="AD111" s="5">
        <f t="shared" si="33"/>
        <v>110528</v>
      </c>
      <c r="AE111" s="19">
        <f t="shared" si="34"/>
        <v>0</v>
      </c>
      <c r="AF111" s="3">
        <f t="shared" si="35"/>
        <v>639943</v>
      </c>
      <c r="AG111" s="1"/>
      <c r="AH111" s="1"/>
    </row>
    <row r="112" spans="1:37" s="33" customFormat="1">
      <c r="A112" s="33" t="s">
        <v>48</v>
      </c>
      <c r="B112" s="44">
        <v>39848</v>
      </c>
      <c r="C112" s="43">
        <v>1852901</v>
      </c>
      <c r="D112" s="42">
        <v>474982</v>
      </c>
      <c r="E112" s="42">
        <v>11037</v>
      </c>
      <c r="F112" s="42">
        <v>2200</v>
      </c>
      <c r="G112" s="42">
        <v>1915</v>
      </c>
      <c r="H112" s="42">
        <v>899</v>
      </c>
      <c r="I112" s="42">
        <v>2180</v>
      </c>
      <c r="J112" s="41">
        <v>29915</v>
      </c>
      <c r="K112" s="41">
        <v>7377</v>
      </c>
      <c r="L112" s="41" t="e">
        <v>#N/A</v>
      </c>
      <c r="M112" s="39">
        <v>0</v>
      </c>
      <c r="N112" s="38">
        <v>412883</v>
      </c>
      <c r="O112" s="40">
        <v>258664</v>
      </c>
      <c r="P112" s="39">
        <v>387448</v>
      </c>
      <c r="Q112" s="38">
        <v>0</v>
      </c>
      <c r="R112" s="31">
        <f t="shared" si="27"/>
        <v>110017</v>
      </c>
      <c r="S112" s="23">
        <v>42034</v>
      </c>
      <c r="T112" s="32" t="e">
        <f t="shared" si="28"/>
        <v>#N/A</v>
      </c>
      <c r="U112" s="31">
        <f t="shared" si="29"/>
        <v>-39013</v>
      </c>
      <c r="V112" s="37">
        <v>149030</v>
      </c>
      <c r="W112" s="36">
        <v>39013</v>
      </c>
      <c r="X112" s="36">
        <v>25860</v>
      </c>
      <c r="Y112" s="36">
        <v>18968</v>
      </c>
      <c r="Z112" s="35">
        <v>27510</v>
      </c>
      <c r="AA112" s="6">
        <f t="shared" si="30"/>
        <v>493213</v>
      </c>
      <c r="AB112" s="3">
        <f t="shared" si="31"/>
        <v>37292</v>
      </c>
      <c r="AC112" s="3">
        <f t="shared" si="32"/>
        <v>1211046</v>
      </c>
      <c r="AD112" s="5">
        <f t="shared" si="33"/>
        <v>111351</v>
      </c>
      <c r="AE112" s="19">
        <f t="shared" si="34"/>
        <v>-1</v>
      </c>
      <c r="AF112" s="3">
        <f t="shared" si="35"/>
        <v>641856</v>
      </c>
      <c r="AG112" s="2"/>
      <c r="AH112" s="2"/>
      <c r="AI112" s="34"/>
      <c r="AJ112" s="34"/>
      <c r="AK112" s="34"/>
    </row>
    <row r="113" spans="1:34">
      <c r="A113" s="1" t="s">
        <v>47</v>
      </c>
      <c r="B113" s="30">
        <v>39855</v>
      </c>
      <c r="C113" s="29">
        <v>1844857</v>
      </c>
      <c r="D113" s="28">
        <v>474869</v>
      </c>
      <c r="E113" s="28">
        <v>11037</v>
      </c>
      <c r="F113" s="28">
        <v>2200</v>
      </c>
      <c r="G113" s="28">
        <v>1909</v>
      </c>
      <c r="H113" s="28">
        <v>631</v>
      </c>
      <c r="I113" s="28">
        <v>2185</v>
      </c>
      <c r="J113" s="27">
        <v>32150</v>
      </c>
      <c r="K113" s="27">
        <v>7377</v>
      </c>
      <c r="L113" s="27" t="e">
        <v>#N/A</v>
      </c>
      <c r="M113" s="24">
        <v>0</v>
      </c>
      <c r="N113" s="26">
        <v>412883</v>
      </c>
      <c r="O113" s="25">
        <v>251206</v>
      </c>
      <c r="P113" s="24">
        <v>390829</v>
      </c>
      <c r="Q113" s="26">
        <v>0</v>
      </c>
      <c r="R113" s="31">
        <f t="shared" si="27"/>
        <v>105174</v>
      </c>
      <c r="S113" s="23">
        <v>42589</v>
      </c>
      <c r="T113" s="32" t="e">
        <f t="shared" si="28"/>
        <v>#N/A</v>
      </c>
      <c r="U113" s="31">
        <f t="shared" si="29"/>
        <v>-37677</v>
      </c>
      <c r="V113" s="22">
        <v>142851</v>
      </c>
      <c r="W113" s="21">
        <v>37677</v>
      </c>
      <c r="X113" s="21">
        <v>25877</v>
      </c>
      <c r="Y113" s="21">
        <v>18630</v>
      </c>
      <c r="Z113" s="20">
        <v>27634</v>
      </c>
      <c r="AA113" s="6">
        <f t="shared" si="30"/>
        <v>492831</v>
      </c>
      <c r="AB113" s="3">
        <f t="shared" si="31"/>
        <v>39527</v>
      </c>
      <c r="AC113" s="3">
        <f t="shared" si="32"/>
        <v>1202681</v>
      </c>
      <c r="AD113" s="5">
        <f t="shared" si="33"/>
        <v>109818</v>
      </c>
      <c r="AE113" s="19">
        <f t="shared" si="34"/>
        <v>0</v>
      </c>
      <c r="AF113" s="3">
        <f t="shared" si="35"/>
        <v>642176</v>
      </c>
    </row>
    <row r="114" spans="1:34">
      <c r="A114" s="1" t="s">
        <v>46</v>
      </c>
      <c r="B114" s="30">
        <v>39862</v>
      </c>
      <c r="C114" s="29">
        <v>1917036</v>
      </c>
      <c r="D114" s="28">
        <v>474756</v>
      </c>
      <c r="E114" s="28">
        <v>11037</v>
      </c>
      <c r="F114" s="28">
        <v>2200</v>
      </c>
      <c r="G114" s="28">
        <v>1886</v>
      </c>
      <c r="H114" s="28">
        <v>1478</v>
      </c>
      <c r="I114" s="28">
        <v>2187</v>
      </c>
      <c r="J114" s="27">
        <v>33577</v>
      </c>
      <c r="K114" s="27">
        <v>65292</v>
      </c>
      <c r="L114" s="27" t="e">
        <v>#N/A</v>
      </c>
      <c r="M114" s="24">
        <v>0</v>
      </c>
      <c r="N114" s="26">
        <v>447563</v>
      </c>
      <c r="O114" s="25">
        <v>248671</v>
      </c>
      <c r="P114" s="24">
        <v>375005</v>
      </c>
      <c r="Q114" s="26">
        <v>0</v>
      </c>
      <c r="R114" s="31">
        <f t="shared" si="27"/>
        <v>103138</v>
      </c>
      <c r="S114" s="23">
        <v>40660</v>
      </c>
      <c r="T114" s="32" t="e">
        <f t="shared" si="28"/>
        <v>#N/A</v>
      </c>
      <c r="U114" s="31">
        <f t="shared" si="29"/>
        <v>-37355</v>
      </c>
      <c r="V114" s="22">
        <v>140493</v>
      </c>
      <c r="W114" s="21">
        <v>37355</v>
      </c>
      <c r="X114" s="21">
        <v>25917</v>
      </c>
      <c r="Y114" s="21">
        <v>18640</v>
      </c>
      <c r="Z114" s="20">
        <v>27674</v>
      </c>
      <c r="AA114" s="6">
        <f t="shared" si="30"/>
        <v>493544</v>
      </c>
      <c r="AB114" s="3">
        <f t="shared" si="31"/>
        <v>98869</v>
      </c>
      <c r="AC114" s="3">
        <f t="shared" si="32"/>
        <v>1215037</v>
      </c>
      <c r="AD114" s="5">
        <f t="shared" si="33"/>
        <v>109586</v>
      </c>
      <c r="AE114" s="19">
        <f t="shared" si="34"/>
        <v>0</v>
      </c>
      <c r="AF114" s="3">
        <f t="shared" si="35"/>
        <v>701999</v>
      </c>
    </row>
    <row r="115" spans="1:34">
      <c r="A115" s="1" t="s">
        <v>45</v>
      </c>
      <c r="B115" s="30">
        <v>39869</v>
      </c>
      <c r="C115" s="29">
        <v>1917581</v>
      </c>
      <c r="D115" s="28">
        <v>474643</v>
      </c>
      <c r="E115" s="28">
        <v>11037</v>
      </c>
      <c r="F115" s="28">
        <v>2200</v>
      </c>
      <c r="G115" s="28">
        <v>1855</v>
      </c>
      <c r="H115" s="28">
        <v>959</v>
      </c>
      <c r="I115" s="28">
        <v>2187</v>
      </c>
      <c r="J115" s="27">
        <v>38338</v>
      </c>
      <c r="K115" s="27">
        <v>68745</v>
      </c>
      <c r="L115" s="27" t="e">
        <v>#N/A</v>
      </c>
      <c r="M115" s="24">
        <v>0</v>
      </c>
      <c r="N115" s="26">
        <v>447563</v>
      </c>
      <c r="O115" s="25">
        <v>242503</v>
      </c>
      <c r="P115" s="24">
        <v>374947</v>
      </c>
      <c r="Q115" s="26">
        <v>0</v>
      </c>
      <c r="R115" s="31">
        <f t="shared" si="27"/>
        <v>100853</v>
      </c>
      <c r="S115" s="23">
        <v>41394</v>
      </c>
      <c r="T115" s="32" t="e">
        <f t="shared" si="28"/>
        <v>#N/A</v>
      </c>
      <c r="U115" s="31">
        <f t="shared" si="29"/>
        <v>-38046</v>
      </c>
      <c r="V115" s="22">
        <v>138899</v>
      </c>
      <c r="W115" s="21">
        <v>38046</v>
      </c>
      <c r="X115" s="21">
        <v>25969</v>
      </c>
      <c r="Y115" s="21">
        <v>18647</v>
      </c>
      <c r="Z115" s="20">
        <v>27695</v>
      </c>
      <c r="AA115" s="6">
        <f t="shared" si="30"/>
        <v>492881</v>
      </c>
      <c r="AB115" s="3">
        <f t="shared" si="31"/>
        <v>107083</v>
      </c>
      <c r="AC115" s="3">
        <f t="shared" si="32"/>
        <v>1207260</v>
      </c>
      <c r="AD115" s="5">
        <f t="shared" si="33"/>
        <v>110357</v>
      </c>
      <c r="AE115" s="19">
        <f t="shared" si="34"/>
        <v>0</v>
      </c>
      <c r="AF115" s="3">
        <f t="shared" si="35"/>
        <v>710321</v>
      </c>
    </row>
    <row r="116" spans="1:34">
      <c r="A116" s="1" t="s">
        <v>44</v>
      </c>
      <c r="B116" s="30">
        <v>39876</v>
      </c>
      <c r="C116" s="29">
        <v>1902798</v>
      </c>
      <c r="D116" s="28">
        <v>474619</v>
      </c>
      <c r="E116" s="28">
        <v>11037</v>
      </c>
      <c r="F116" s="28">
        <v>2200</v>
      </c>
      <c r="G116" s="28">
        <v>1848</v>
      </c>
      <c r="H116" s="28">
        <v>705</v>
      </c>
      <c r="I116" s="28">
        <v>2182</v>
      </c>
      <c r="J116" s="27">
        <v>38238</v>
      </c>
      <c r="K116" s="27">
        <v>68902</v>
      </c>
      <c r="L116" s="27" t="e">
        <v>#N/A</v>
      </c>
      <c r="M116" s="24">
        <v>0</v>
      </c>
      <c r="N116" s="26">
        <v>493145</v>
      </c>
      <c r="O116" s="25">
        <v>241296</v>
      </c>
      <c r="P116" s="24">
        <v>315211</v>
      </c>
      <c r="Q116" s="26">
        <v>0</v>
      </c>
      <c r="R116" s="31">
        <f t="shared" si="27"/>
        <v>98691</v>
      </c>
      <c r="S116" s="23">
        <v>40512</v>
      </c>
      <c r="T116" s="32" t="e">
        <f t="shared" si="28"/>
        <v>#N/A</v>
      </c>
      <c r="U116" s="31">
        <f t="shared" si="29"/>
        <v>-41652</v>
      </c>
      <c r="V116" s="22">
        <v>140343</v>
      </c>
      <c r="W116" s="21">
        <v>41652</v>
      </c>
      <c r="X116" s="21">
        <v>26107</v>
      </c>
      <c r="Y116" s="21">
        <v>18708</v>
      </c>
      <c r="Z116" s="20">
        <v>27745</v>
      </c>
      <c r="AA116" s="6">
        <f t="shared" si="30"/>
        <v>492591</v>
      </c>
      <c r="AB116" s="3">
        <f t="shared" si="31"/>
        <v>107140</v>
      </c>
      <c r="AC116" s="3">
        <f t="shared" si="32"/>
        <v>1188855</v>
      </c>
      <c r="AD116" s="5">
        <f t="shared" si="33"/>
        <v>114212</v>
      </c>
      <c r="AE116" s="19">
        <f t="shared" si="34"/>
        <v>0</v>
      </c>
      <c r="AF116" s="3">
        <f t="shared" si="35"/>
        <v>713943</v>
      </c>
    </row>
    <row r="117" spans="1:34">
      <c r="A117" s="1" t="s">
        <v>43</v>
      </c>
      <c r="B117" s="30">
        <v>39883</v>
      </c>
      <c r="C117" s="29">
        <v>1900986</v>
      </c>
      <c r="D117" s="28">
        <v>474661</v>
      </c>
      <c r="E117" s="28">
        <v>11037</v>
      </c>
      <c r="F117" s="28">
        <v>2200</v>
      </c>
      <c r="G117" s="28">
        <v>1835</v>
      </c>
      <c r="H117" s="28">
        <v>604</v>
      </c>
      <c r="I117" s="28">
        <v>2186</v>
      </c>
      <c r="J117" s="27">
        <v>44432</v>
      </c>
      <c r="K117" s="27">
        <v>68958</v>
      </c>
      <c r="L117" s="27" t="e">
        <v>#N/A</v>
      </c>
      <c r="M117" s="24">
        <v>0</v>
      </c>
      <c r="N117" s="26">
        <v>493145</v>
      </c>
      <c r="O117" s="25">
        <v>240858</v>
      </c>
      <c r="P117" s="24">
        <v>312461</v>
      </c>
      <c r="Q117" s="26">
        <v>0</v>
      </c>
      <c r="R117" s="31">
        <f t="shared" si="27"/>
        <v>92325</v>
      </c>
      <c r="S117" s="23">
        <v>41738</v>
      </c>
      <c r="T117" s="32" t="e">
        <f t="shared" si="28"/>
        <v>#N/A</v>
      </c>
      <c r="U117" s="31">
        <f t="shared" si="29"/>
        <v>-42344</v>
      </c>
      <c r="V117" s="22">
        <v>134669</v>
      </c>
      <c r="W117" s="21">
        <v>42344</v>
      </c>
      <c r="X117" s="21">
        <v>26178</v>
      </c>
      <c r="Y117" s="21">
        <v>18427</v>
      </c>
      <c r="Z117" s="20">
        <v>27597</v>
      </c>
      <c r="AA117" s="6">
        <f t="shared" si="30"/>
        <v>492523</v>
      </c>
      <c r="AB117" s="3">
        <f t="shared" si="31"/>
        <v>113390</v>
      </c>
      <c r="AC117" s="3">
        <f t="shared" si="32"/>
        <v>1180527</v>
      </c>
      <c r="AD117" s="5">
        <f t="shared" si="33"/>
        <v>114546</v>
      </c>
      <c r="AE117" s="19">
        <f t="shared" si="34"/>
        <v>0</v>
      </c>
      <c r="AF117" s="3">
        <f t="shared" si="35"/>
        <v>720459</v>
      </c>
    </row>
    <row r="118" spans="1:34">
      <c r="A118" s="1" t="s">
        <v>42</v>
      </c>
      <c r="B118" s="30">
        <v>39890</v>
      </c>
      <c r="C118" s="29">
        <v>2068620</v>
      </c>
      <c r="D118" s="28">
        <v>474704</v>
      </c>
      <c r="E118" s="28">
        <v>11037</v>
      </c>
      <c r="F118" s="28">
        <v>2200</v>
      </c>
      <c r="G118" s="28">
        <v>1827</v>
      </c>
      <c r="H118" s="28">
        <v>388</v>
      </c>
      <c r="I118" s="28">
        <v>2187</v>
      </c>
      <c r="J118" s="27">
        <v>48272</v>
      </c>
      <c r="K118" s="27">
        <v>236489</v>
      </c>
      <c r="L118" s="27" t="e">
        <v>#N/A</v>
      </c>
      <c r="M118" s="24">
        <v>0</v>
      </c>
      <c r="N118" s="26">
        <v>468589</v>
      </c>
      <c r="O118" s="25">
        <v>240713</v>
      </c>
      <c r="P118" s="24">
        <v>329012</v>
      </c>
      <c r="Q118" s="26">
        <v>0</v>
      </c>
      <c r="R118" s="31">
        <f t="shared" si="27"/>
        <v>91763</v>
      </c>
      <c r="S118" s="23">
        <v>45582</v>
      </c>
      <c r="T118" s="32" t="e">
        <f t="shared" si="28"/>
        <v>#N/A</v>
      </c>
      <c r="U118" s="31">
        <f t="shared" si="29"/>
        <v>-43579</v>
      </c>
      <c r="V118" s="22">
        <v>135342</v>
      </c>
      <c r="W118" s="21">
        <v>43579</v>
      </c>
      <c r="X118" s="21">
        <v>26212</v>
      </c>
      <c r="Y118" s="21">
        <v>18439</v>
      </c>
      <c r="Z118" s="20">
        <v>27628</v>
      </c>
      <c r="AA118" s="6">
        <f t="shared" si="30"/>
        <v>492343</v>
      </c>
      <c r="AB118" s="3">
        <f t="shared" si="31"/>
        <v>284761</v>
      </c>
      <c r="AC118" s="3">
        <f t="shared" si="32"/>
        <v>1175659</v>
      </c>
      <c r="AD118" s="5">
        <f t="shared" si="33"/>
        <v>115858</v>
      </c>
      <c r="AE118" s="19">
        <f t="shared" si="34"/>
        <v>-1</v>
      </c>
      <c r="AF118" s="3">
        <f t="shared" si="35"/>
        <v>892962</v>
      </c>
    </row>
    <row r="119" spans="1:34">
      <c r="A119" s="1" t="s">
        <v>41</v>
      </c>
      <c r="B119" s="30">
        <v>39897</v>
      </c>
      <c r="C119" s="29">
        <v>2073227</v>
      </c>
      <c r="D119" s="28">
        <v>474746</v>
      </c>
      <c r="E119" s="28">
        <v>11037</v>
      </c>
      <c r="F119" s="28">
        <v>2200</v>
      </c>
      <c r="G119" s="28">
        <v>1832</v>
      </c>
      <c r="H119" s="28">
        <v>468</v>
      </c>
      <c r="I119" s="28">
        <v>2187</v>
      </c>
      <c r="J119" s="27">
        <v>50393</v>
      </c>
      <c r="K119" s="27">
        <v>236156</v>
      </c>
      <c r="L119" s="27">
        <v>4711</v>
      </c>
      <c r="M119" s="24">
        <v>0</v>
      </c>
      <c r="N119" s="26">
        <v>468589</v>
      </c>
      <c r="O119" s="25">
        <v>241311</v>
      </c>
      <c r="P119" s="24">
        <v>327778</v>
      </c>
      <c r="Q119" s="26">
        <v>0</v>
      </c>
      <c r="R119" s="31">
        <f t="shared" si="27"/>
        <v>87902</v>
      </c>
      <c r="S119" s="23">
        <v>47919</v>
      </c>
      <c r="T119" s="32">
        <f t="shared" si="28"/>
        <v>-4711</v>
      </c>
      <c r="U119" s="31">
        <f t="shared" si="29"/>
        <v>-43614</v>
      </c>
      <c r="V119" s="22">
        <v>136227</v>
      </c>
      <c r="W119" s="21">
        <v>43614</v>
      </c>
      <c r="X119" s="21">
        <v>26288</v>
      </c>
      <c r="Y119" s="21">
        <v>18449</v>
      </c>
      <c r="Z119" s="20">
        <v>27645</v>
      </c>
      <c r="AA119" s="6">
        <f t="shared" si="30"/>
        <v>492470</v>
      </c>
      <c r="AB119" s="3">
        <f t="shared" si="31"/>
        <v>291260</v>
      </c>
      <c r="AC119" s="3">
        <f t="shared" si="32"/>
        <v>1173499</v>
      </c>
      <c r="AD119" s="5">
        <f t="shared" si="33"/>
        <v>115996</v>
      </c>
      <c r="AE119" s="19">
        <f t="shared" si="34"/>
        <v>2</v>
      </c>
      <c r="AF119" s="3">
        <f t="shared" si="35"/>
        <v>899726</v>
      </c>
    </row>
    <row r="120" spans="1:34">
      <c r="A120" s="1" t="s">
        <v>40</v>
      </c>
      <c r="B120" s="30">
        <v>39904</v>
      </c>
      <c r="C120" s="29">
        <v>2080415</v>
      </c>
      <c r="D120" s="28">
        <v>492330</v>
      </c>
      <c r="E120" s="28">
        <v>11037</v>
      </c>
      <c r="F120" s="28">
        <v>2200</v>
      </c>
      <c r="G120" s="28">
        <v>1837</v>
      </c>
      <c r="H120" s="28">
        <v>485</v>
      </c>
      <c r="I120" s="28">
        <v>2183</v>
      </c>
      <c r="J120" s="27">
        <v>53616</v>
      </c>
      <c r="K120" s="27">
        <v>236637</v>
      </c>
      <c r="L120" s="27">
        <v>4692</v>
      </c>
      <c r="M120" s="24">
        <v>0</v>
      </c>
      <c r="N120" s="26">
        <v>467278</v>
      </c>
      <c r="O120" s="25">
        <v>249731</v>
      </c>
      <c r="P120" s="24">
        <v>308792</v>
      </c>
      <c r="Q120" s="26">
        <v>0</v>
      </c>
      <c r="R120" s="31">
        <f t="shared" si="27"/>
        <v>83680</v>
      </c>
      <c r="S120" s="23">
        <v>48692</v>
      </c>
      <c r="T120" s="32">
        <f t="shared" si="28"/>
        <v>-4692</v>
      </c>
      <c r="U120" s="31">
        <f t="shared" si="29"/>
        <v>-44712</v>
      </c>
      <c r="V120" s="22">
        <v>133084</v>
      </c>
      <c r="W120" s="21">
        <v>44712</v>
      </c>
      <c r="X120" s="21">
        <v>26336</v>
      </c>
      <c r="Y120" s="21">
        <v>18516</v>
      </c>
      <c r="Z120" s="20">
        <v>27661</v>
      </c>
      <c r="AA120" s="6">
        <f t="shared" si="30"/>
        <v>510072</v>
      </c>
      <c r="AB120" s="3">
        <f t="shared" si="31"/>
        <v>294945</v>
      </c>
      <c r="AC120" s="3">
        <f t="shared" si="32"/>
        <v>1158173</v>
      </c>
      <c r="AD120" s="5">
        <f t="shared" si="33"/>
        <v>117225</v>
      </c>
      <c r="AE120" s="19">
        <f t="shared" si="34"/>
        <v>0</v>
      </c>
      <c r="AF120" s="3">
        <f t="shared" si="35"/>
        <v>922242</v>
      </c>
    </row>
    <row r="121" spans="1:34">
      <c r="A121" s="1" t="s">
        <v>39</v>
      </c>
      <c r="B121" s="30">
        <v>39911</v>
      </c>
      <c r="C121" s="29">
        <v>2090006</v>
      </c>
      <c r="D121" s="28">
        <v>508414</v>
      </c>
      <c r="E121" s="28">
        <v>11037</v>
      </c>
      <c r="F121" s="28">
        <v>2200</v>
      </c>
      <c r="G121" s="28">
        <v>1835</v>
      </c>
      <c r="H121" s="28">
        <v>852</v>
      </c>
      <c r="I121" s="28">
        <v>2185</v>
      </c>
      <c r="J121" s="27">
        <v>56288</v>
      </c>
      <c r="K121" s="27">
        <v>236651</v>
      </c>
      <c r="L121" s="27">
        <v>4692</v>
      </c>
      <c r="M121" s="24">
        <v>0</v>
      </c>
      <c r="N121" s="26">
        <v>467277</v>
      </c>
      <c r="O121" s="25">
        <v>251226</v>
      </c>
      <c r="P121" s="24">
        <v>313396</v>
      </c>
      <c r="Q121" s="26">
        <v>0</v>
      </c>
      <c r="R121" s="31">
        <f t="shared" si="27"/>
        <v>64967</v>
      </c>
      <c r="S121" s="23">
        <v>51439</v>
      </c>
      <c r="T121" s="32">
        <f t="shared" si="28"/>
        <v>-4692</v>
      </c>
      <c r="U121" s="31">
        <f t="shared" si="29"/>
        <v>-45571</v>
      </c>
      <c r="V121" s="22">
        <v>115230</v>
      </c>
      <c r="W121" s="21">
        <v>45571</v>
      </c>
      <c r="X121" s="21">
        <v>26398</v>
      </c>
      <c r="Y121" s="21">
        <v>18227</v>
      </c>
      <c r="Z121" s="20">
        <v>27350</v>
      </c>
      <c r="AA121" s="6">
        <f t="shared" si="30"/>
        <v>526523</v>
      </c>
      <c r="AB121" s="3">
        <f t="shared" si="31"/>
        <v>297631</v>
      </c>
      <c r="AC121" s="3">
        <f t="shared" si="32"/>
        <v>1148305</v>
      </c>
      <c r="AD121" s="5">
        <f t="shared" si="33"/>
        <v>117546</v>
      </c>
      <c r="AE121" s="19">
        <f t="shared" si="34"/>
        <v>1</v>
      </c>
      <c r="AF121" s="3">
        <f t="shared" si="35"/>
        <v>941700</v>
      </c>
    </row>
    <row r="122" spans="1:34">
      <c r="A122" s="1" t="s">
        <v>38</v>
      </c>
      <c r="B122" s="30">
        <v>39918</v>
      </c>
      <c r="C122" s="29">
        <v>2187957</v>
      </c>
      <c r="D122" s="28">
        <v>526103</v>
      </c>
      <c r="E122" s="28">
        <v>11037</v>
      </c>
      <c r="F122" s="28">
        <v>2200</v>
      </c>
      <c r="G122" s="28">
        <v>1838</v>
      </c>
      <c r="H122" s="28">
        <v>839</v>
      </c>
      <c r="I122" s="28">
        <v>2187</v>
      </c>
      <c r="J122" s="27">
        <v>61441</v>
      </c>
      <c r="K122" s="27">
        <v>355637</v>
      </c>
      <c r="L122" s="27">
        <v>6379</v>
      </c>
      <c r="M122" s="24">
        <v>0</v>
      </c>
      <c r="N122" s="26">
        <v>455799</v>
      </c>
      <c r="O122" s="25">
        <v>238439</v>
      </c>
      <c r="P122" s="24">
        <v>293533</v>
      </c>
      <c r="Q122" s="26">
        <v>0</v>
      </c>
      <c r="R122" s="31">
        <f t="shared" si="27"/>
        <v>59717</v>
      </c>
      <c r="S122" s="23">
        <v>55616</v>
      </c>
      <c r="T122" s="32">
        <f t="shared" si="28"/>
        <v>-6379</v>
      </c>
      <c r="U122" s="31">
        <f t="shared" si="29"/>
        <v>-45106</v>
      </c>
      <c r="V122" s="22">
        <v>111202</v>
      </c>
      <c r="W122" s="21">
        <v>45106</v>
      </c>
      <c r="X122" s="21">
        <v>26439</v>
      </c>
      <c r="Y122" s="21">
        <v>18234</v>
      </c>
      <c r="Z122" s="20">
        <v>27412</v>
      </c>
      <c r="AA122" s="6">
        <f t="shared" si="30"/>
        <v>544204</v>
      </c>
      <c r="AB122" s="3">
        <f t="shared" si="31"/>
        <v>423457</v>
      </c>
      <c r="AC122" s="3">
        <f t="shared" si="32"/>
        <v>1103104</v>
      </c>
      <c r="AD122" s="5">
        <f t="shared" si="33"/>
        <v>117191</v>
      </c>
      <c r="AE122" s="19">
        <f t="shared" si="34"/>
        <v>1</v>
      </c>
      <c r="AF122" s="3">
        <f t="shared" si="35"/>
        <v>1084852</v>
      </c>
    </row>
    <row r="123" spans="1:34">
      <c r="A123" s="1" t="s">
        <v>37</v>
      </c>
      <c r="B123" s="30">
        <v>39925</v>
      </c>
      <c r="C123" s="29">
        <v>2198269</v>
      </c>
      <c r="D123" s="28">
        <v>534969</v>
      </c>
      <c r="E123" s="28">
        <v>11037</v>
      </c>
      <c r="F123" s="28">
        <v>2200</v>
      </c>
      <c r="G123" s="28">
        <v>1870</v>
      </c>
      <c r="H123" s="28">
        <v>803</v>
      </c>
      <c r="I123" s="28">
        <v>2191</v>
      </c>
      <c r="J123" s="27">
        <v>64511</v>
      </c>
      <c r="K123" s="27">
        <v>367590</v>
      </c>
      <c r="L123" s="27">
        <v>6379</v>
      </c>
      <c r="M123" s="24">
        <v>0</v>
      </c>
      <c r="N123" s="26">
        <v>455799</v>
      </c>
      <c r="O123" s="25">
        <v>242431</v>
      </c>
      <c r="P123" s="24">
        <v>282863</v>
      </c>
      <c r="Q123" s="26">
        <v>0</v>
      </c>
      <c r="R123" s="31">
        <f t="shared" si="27"/>
        <v>51626</v>
      </c>
      <c r="S123" s="23">
        <v>56855</v>
      </c>
      <c r="T123" s="32">
        <f t="shared" si="28"/>
        <v>-6379</v>
      </c>
      <c r="U123" s="31">
        <f t="shared" si="29"/>
        <v>-44983</v>
      </c>
      <c r="V123" s="22">
        <v>102988</v>
      </c>
      <c r="W123" s="21">
        <v>44983</v>
      </c>
      <c r="X123" s="21">
        <v>26481</v>
      </c>
      <c r="Y123" s="21">
        <v>18253</v>
      </c>
      <c r="Z123" s="20">
        <v>27429</v>
      </c>
      <c r="AA123" s="6">
        <f t="shared" si="30"/>
        <v>553070</v>
      </c>
      <c r="AB123" s="3">
        <f t="shared" si="31"/>
        <v>438480</v>
      </c>
      <c r="AC123" s="3">
        <f t="shared" si="32"/>
        <v>1089574</v>
      </c>
      <c r="AD123" s="5">
        <f t="shared" si="33"/>
        <v>117146</v>
      </c>
      <c r="AE123" s="19">
        <f t="shared" si="34"/>
        <v>-1</v>
      </c>
      <c r="AF123" s="3">
        <f t="shared" si="35"/>
        <v>1108696</v>
      </c>
    </row>
    <row r="124" spans="1:34">
      <c r="A124" s="1" t="s">
        <v>36</v>
      </c>
      <c r="B124" s="30">
        <v>39932</v>
      </c>
      <c r="C124" s="29">
        <v>2068149</v>
      </c>
      <c r="D124" s="28">
        <v>549046</v>
      </c>
      <c r="E124" s="28">
        <v>11037</v>
      </c>
      <c r="F124" s="28">
        <v>2200</v>
      </c>
      <c r="G124" s="28">
        <v>1879</v>
      </c>
      <c r="H124" s="28">
        <v>704</v>
      </c>
      <c r="I124" s="28">
        <v>2204</v>
      </c>
      <c r="J124" s="27">
        <v>68158</v>
      </c>
      <c r="K124" s="27">
        <v>366153</v>
      </c>
      <c r="L124" s="27">
        <v>6379</v>
      </c>
      <c r="M124" s="24">
        <v>0</v>
      </c>
      <c r="N124" s="26">
        <v>403573</v>
      </c>
      <c r="O124" s="25">
        <v>181795</v>
      </c>
      <c r="P124" s="24">
        <v>249513</v>
      </c>
      <c r="Q124" s="26">
        <v>0</v>
      </c>
      <c r="R124" s="31">
        <f t="shared" si="27"/>
        <v>50663</v>
      </c>
      <c r="S124" s="23">
        <v>58075</v>
      </c>
      <c r="T124" s="32">
        <f t="shared" si="28"/>
        <v>-6379</v>
      </c>
      <c r="U124" s="31">
        <f t="shared" si="29"/>
        <v>-44489</v>
      </c>
      <c r="V124" s="22">
        <v>101531</v>
      </c>
      <c r="W124" s="21">
        <v>44489</v>
      </c>
      <c r="X124" s="21">
        <v>26502</v>
      </c>
      <c r="Y124" s="21">
        <v>18328</v>
      </c>
      <c r="Z124" s="20">
        <v>27449</v>
      </c>
      <c r="AA124" s="6">
        <f t="shared" si="30"/>
        <v>567070</v>
      </c>
      <c r="AB124" s="3">
        <f t="shared" si="31"/>
        <v>440690</v>
      </c>
      <c r="AC124" s="3">
        <f t="shared" si="32"/>
        <v>943619</v>
      </c>
      <c r="AD124" s="5">
        <f t="shared" si="33"/>
        <v>116768</v>
      </c>
      <c r="AE124" s="19">
        <f t="shared" si="34"/>
        <v>2</v>
      </c>
      <c r="AF124" s="3">
        <f t="shared" si="35"/>
        <v>1124528</v>
      </c>
    </row>
    <row r="125" spans="1:34">
      <c r="A125" s="1" t="s">
        <v>35</v>
      </c>
      <c r="B125" s="30">
        <v>39939</v>
      </c>
      <c r="C125" s="29">
        <v>2081257</v>
      </c>
      <c r="D125" s="28">
        <v>560601</v>
      </c>
      <c r="E125" s="28">
        <v>11037</v>
      </c>
      <c r="F125" s="28">
        <v>2200</v>
      </c>
      <c r="G125" s="28">
        <v>1901</v>
      </c>
      <c r="H125" s="28">
        <v>915</v>
      </c>
      <c r="I125" s="28">
        <v>2194</v>
      </c>
      <c r="J125" s="27">
        <v>71474</v>
      </c>
      <c r="K125" s="27">
        <v>365820</v>
      </c>
      <c r="L125" s="27">
        <v>6379</v>
      </c>
      <c r="M125" s="24">
        <v>0</v>
      </c>
      <c r="N125" s="26">
        <v>403573</v>
      </c>
      <c r="O125" s="25">
        <v>168480</v>
      </c>
      <c r="P125" s="24">
        <v>249302</v>
      </c>
      <c r="Q125" s="26">
        <v>0</v>
      </c>
      <c r="R125" s="31">
        <f t="shared" si="27"/>
        <v>69162</v>
      </c>
      <c r="S125" s="23">
        <v>60688</v>
      </c>
      <c r="T125" s="32">
        <f t="shared" si="28"/>
        <v>-6379</v>
      </c>
      <c r="U125" s="31">
        <f t="shared" si="29"/>
        <v>-45496</v>
      </c>
      <c r="V125" s="22">
        <v>121037</v>
      </c>
      <c r="W125" s="21">
        <v>45496</v>
      </c>
      <c r="X125" s="21">
        <v>25672</v>
      </c>
      <c r="Y125" s="21">
        <v>16143</v>
      </c>
      <c r="Z125" s="20">
        <v>20219</v>
      </c>
      <c r="AA125" s="6">
        <f t="shared" si="30"/>
        <v>578848</v>
      </c>
      <c r="AB125" s="3">
        <f t="shared" si="31"/>
        <v>443673</v>
      </c>
      <c r="AC125" s="3">
        <f t="shared" si="32"/>
        <v>951205</v>
      </c>
      <c r="AD125" s="5">
        <f t="shared" si="33"/>
        <v>107530</v>
      </c>
      <c r="AE125" s="19">
        <f t="shared" si="34"/>
        <v>1</v>
      </c>
      <c r="AF125" s="3">
        <f t="shared" si="35"/>
        <v>1130051</v>
      </c>
    </row>
    <row r="126" spans="1:34">
      <c r="A126" s="1" t="s">
        <v>34</v>
      </c>
      <c r="B126" s="30">
        <v>39946</v>
      </c>
      <c r="C126" s="29">
        <v>2197835</v>
      </c>
      <c r="D126" s="28">
        <v>577091</v>
      </c>
      <c r="E126" s="28">
        <v>11037</v>
      </c>
      <c r="F126" s="28">
        <v>2200</v>
      </c>
      <c r="G126" s="28">
        <v>1860</v>
      </c>
      <c r="H126" s="28">
        <v>360</v>
      </c>
      <c r="I126" s="28">
        <v>2194</v>
      </c>
      <c r="J126" s="27">
        <v>72955</v>
      </c>
      <c r="K126" s="27">
        <v>431545</v>
      </c>
      <c r="L126" s="27">
        <v>15915</v>
      </c>
      <c r="M126" s="24">
        <v>0</v>
      </c>
      <c r="N126" s="26">
        <v>428835</v>
      </c>
      <c r="O126" s="25">
        <v>163209</v>
      </c>
      <c r="P126" s="24">
        <v>246838</v>
      </c>
      <c r="Q126" s="26">
        <v>0</v>
      </c>
      <c r="R126" s="31">
        <f t="shared" si="27"/>
        <v>70432</v>
      </c>
      <c r="S126" s="23">
        <v>65514</v>
      </c>
      <c r="T126" s="32">
        <f t="shared" si="28"/>
        <v>-15915</v>
      </c>
      <c r="U126" s="31">
        <f t="shared" si="29"/>
        <v>-45702</v>
      </c>
      <c r="V126" s="22">
        <v>132049</v>
      </c>
      <c r="W126" s="21">
        <v>45702</v>
      </c>
      <c r="X126" s="21">
        <v>25693</v>
      </c>
      <c r="Y126" s="21">
        <v>16150</v>
      </c>
      <c r="Z126" s="20">
        <v>20305</v>
      </c>
      <c r="AA126" s="6">
        <f t="shared" si="30"/>
        <v>594742</v>
      </c>
      <c r="AB126" s="3">
        <f t="shared" si="31"/>
        <v>520415</v>
      </c>
      <c r="AC126" s="3">
        <f t="shared" si="32"/>
        <v>974828</v>
      </c>
      <c r="AD126" s="5">
        <f t="shared" si="33"/>
        <v>107850</v>
      </c>
      <c r="AE126" s="19">
        <f t="shared" si="34"/>
        <v>0</v>
      </c>
      <c r="AF126" s="3">
        <f t="shared" si="35"/>
        <v>1223007</v>
      </c>
    </row>
    <row r="127" spans="1:34">
      <c r="A127" s="1" t="s">
        <v>33</v>
      </c>
      <c r="B127" s="30">
        <v>39953</v>
      </c>
      <c r="C127" s="29">
        <v>2183161</v>
      </c>
      <c r="D127" s="28">
        <v>583271</v>
      </c>
      <c r="E127" s="28">
        <v>11037</v>
      </c>
      <c r="F127" s="28">
        <v>2200</v>
      </c>
      <c r="G127" s="28">
        <v>1818</v>
      </c>
      <c r="H127" s="28">
        <v>407</v>
      </c>
      <c r="I127" s="28">
        <v>2196</v>
      </c>
      <c r="J127" s="27">
        <v>76674</v>
      </c>
      <c r="K127" s="27">
        <v>431480</v>
      </c>
      <c r="L127" s="27">
        <v>15916</v>
      </c>
      <c r="M127" s="24">
        <v>0</v>
      </c>
      <c r="N127" s="26">
        <v>428835</v>
      </c>
      <c r="O127" s="25">
        <v>157083</v>
      </c>
      <c r="P127" s="24">
        <v>235112</v>
      </c>
      <c r="Q127" s="26">
        <v>0</v>
      </c>
      <c r="R127" s="31">
        <f t="shared" si="27"/>
        <v>64725</v>
      </c>
      <c r="S127" s="23">
        <v>64487</v>
      </c>
      <c r="T127" s="32">
        <f t="shared" si="28"/>
        <v>-15916</v>
      </c>
      <c r="U127" s="31">
        <f t="shared" si="29"/>
        <v>-45708</v>
      </c>
      <c r="V127" s="22">
        <v>126349</v>
      </c>
      <c r="W127" s="21">
        <v>45708</v>
      </c>
      <c r="X127" s="21">
        <v>25683</v>
      </c>
      <c r="Y127" s="21">
        <v>16163</v>
      </c>
      <c r="Z127" s="20">
        <v>20365</v>
      </c>
      <c r="AA127" s="6">
        <f t="shared" si="30"/>
        <v>600929</v>
      </c>
      <c r="AB127" s="3">
        <f t="shared" si="31"/>
        <v>524070</v>
      </c>
      <c r="AC127" s="3">
        <f t="shared" si="32"/>
        <v>950242</v>
      </c>
      <c r="AD127" s="5">
        <f t="shared" si="33"/>
        <v>107919</v>
      </c>
      <c r="AE127" s="19">
        <f t="shared" si="34"/>
        <v>1</v>
      </c>
      <c r="AF127" s="3">
        <f t="shared" si="35"/>
        <v>1232918</v>
      </c>
    </row>
    <row r="128" spans="1:34">
      <c r="A128" s="1" t="s">
        <v>32</v>
      </c>
      <c r="B128" s="30">
        <v>39960</v>
      </c>
      <c r="C128" s="29">
        <v>2081659</v>
      </c>
      <c r="D128" s="28">
        <v>600142</v>
      </c>
      <c r="E128" s="28">
        <v>11037</v>
      </c>
      <c r="F128" s="28">
        <v>2200</v>
      </c>
      <c r="G128" s="28">
        <v>1790</v>
      </c>
      <c r="H128" s="28">
        <v>1259</v>
      </c>
      <c r="I128" s="28">
        <v>2198</v>
      </c>
      <c r="J128" s="27">
        <v>79753</v>
      </c>
      <c r="K128" s="27">
        <v>427552</v>
      </c>
      <c r="L128" s="27">
        <v>15451</v>
      </c>
      <c r="M128" s="24">
        <v>0</v>
      </c>
      <c r="N128" s="26">
        <v>372540</v>
      </c>
      <c r="O128" s="25">
        <v>149389</v>
      </c>
      <c r="P128" s="24">
        <v>181647</v>
      </c>
      <c r="Q128" s="26">
        <v>0</v>
      </c>
      <c r="R128" s="31">
        <f t="shared" si="27"/>
        <v>63964</v>
      </c>
      <c r="S128" s="23">
        <v>66233</v>
      </c>
      <c r="T128" s="32">
        <f t="shared" si="28"/>
        <v>-15451</v>
      </c>
      <c r="U128" s="31">
        <f t="shared" si="29"/>
        <v>-44157</v>
      </c>
      <c r="V128" s="22">
        <v>123572</v>
      </c>
      <c r="W128" s="21">
        <v>44157</v>
      </c>
      <c r="X128" s="21">
        <v>25717</v>
      </c>
      <c r="Y128" s="21">
        <v>16252</v>
      </c>
      <c r="Z128" s="20">
        <v>20379</v>
      </c>
      <c r="AA128" s="6">
        <f t="shared" si="30"/>
        <v>618626</v>
      </c>
      <c r="AB128" s="3">
        <f t="shared" si="31"/>
        <v>522756</v>
      </c>
      <c r="AC128" s="3">
        <f t="shared" si="32"/>
        <v>833773</v>
      </c>
      <c r="AD128" s="5">
        <f t="shared" si="33"/>
        <v>106505</v>
      </c>
      <c r="AE128" s="19">
        <f t="shared" si="34"/>
        <v>-1</v>
      </c>
      <c r="AF128" s="3">
        <f t="shared" si="35"/>
        <v>1247887</v>
      </c>
      <c r="AG128" s="1"/>
      <c r="AH128" s="1"/>
    </row>
    <row r="129" spans="1:34">
      <c r="A129" s="1" t="s">
        <v>31</v>
      </c>
      <c r="B129" s="30">
        <v>39967</v>
      </c>
      <c r="C129" s="29">
        <v>2079241</v>
      </c>
      <c r="D129" s="28">
        <v>606168</v>
      </c>
      <c r="E129" s="28">
        <v>11037</v>
      </c>
      <c r="F129" s="28">
        <v>2200</v>
      </c>
      <c r="G129" s="28">
        <v>1785</v>
      </c>
      <c r="H129" s="28">
        <v>1145</v>
      </c>
      <c r="I129" s="28">
        <v>2194</v>
      </c>
      <c r="J129" s="27">
        <v>81971</v>
      </c>
      <c r="K129" s="27">
        <v>427633</v>
      </c>
      <c r="L129" s="27">
        <v>15380</v>
      </c>
      <c r="M129" s="24">
        <v>0</v>
      </c>
      <c r="N129" s="26">
        <v>372540</v>
      </c>
      <c r="O129" s="25">
        <v>142635</v>
      </c>
      <c r="P129" s="24">
        <v>175742</v>
      </c>
      <c r="Q129" s="26">
        <v>0</v>
      </c>
      <c r="R129" s="31">
        <f t="shared" si="27"/>
        <v>65281</v>
      </c>
      <c r="S129" s="23">
        <v>67411</v>
      </c>
      <c r="T129" s="32">
        <f t="shared" si="28"/>
        <v>-15380</v>
      </c>
      <c r="U129" s="31">
        <f t="shared" si="29"/>
        <v>-43578</v>
      </c>
      <c r="V129" s="22">
        <v>124239</v>
      </c>
      <c r="W129" s="21">
        <v>43578</v>
      </c>
      <c r="X129" s="21">
        <v>25831</v>
      </c>
      <c r="Y129" s="21">
        <v>16263</v>
      </c>
      <c r="Z129" s="20">
        <v>20446</v>
      </c>
      <c r="AA129" s="6">
        <f t="shared" si="30"/>
        <v>624529</v>
      </c>
      <c r="AB129" s="3">
        <f t="shared" si="31"/>
        <v>524984</v>
      </c>
      <c r="AC129" s="3">
        <f t="shared" si="32"/>
        <v>823609</v>
      </c>
      <c r="AD129" s="5">
        <f t="shared" si="33"/>
        <v>106118</v>
      </c>
      <c r="AE129" s="19">
        <f t="shared" si="34"/>
        <v>1</v>
      </c>
      <c r="AF129" s="3">
        <f t="shared" si="35"/>
        <v>1255631</v>
      </c>
      <c r="AG129" s="1"/>
      <c r="AH129" s="1"/>
    </row>
    <row r="130" spans="1:34">
      <c r="A130" s="1" t="s">
        <v>30</v>
      </c>
      <c r="B130" s="30">
        <v>39974</v>
      </c>
      <c r="C130" s="29">
        <v>2053821</v>
      </c>
      <c r="D130" s="28">
        <v>628690</v>
      </c>
      <c r="E130" s="28">
        <v>11037</v>
      </c>
      <c r="F130" s="28">
        <v>2200</v>
      </c>
      <c r="G130" s="28">
        <v>1781</v>
      </c>
      <c r="H130" s="28">
        <v>592</v>
      </c>
      <c r="I130" s="28">
        <v>2196</v>
      </c>
      <c r="J130" s="27">
        <v>86369</v>
      </c>
      <c r="K130" s="27">
        <v>427416</v>
      </c>
      <c r="L130" s="27">
        <v>25243</v>
      </c>
      <c r="M130" s="24">
        <v>0</v>
      </c>
      <c r="N130" s="26">
        <v>336566</v>
      </c>
      <c r="O130" s="25">
        <v>138440</v>
      </c>
      <c r="P130" s="24">
        <v>164234</v>
      </c>
      <c r="Q130" s="26">
        <v>0</v>
      </c>
      <c r="R130" s="31">
        <f t="shared" si="27"/>
        <v>55251</v>
      </c>
      <c r="S130" s="23">
        <v>68475</v>
      </c>
      <c r="T130" s="32">
        <f t="shared" si="28"/>
        <v>-25243</v>
      </c>
      <c r="U130" s="31">
        <f t="shared" si="29"/>
        <v>-43498</v>
      </c>
      <c r="V130" s="22">
        <v>123992</v>
      </c>
      <c r="W130" s="21">
        <v>43498</v>
      </c>
      <c r="X130" s="21">
        <v>25882</v>
      </c>
      <c r="Y130" s="21">
        <v>15941</v>
      </c>
      <c r="Z130" s="20">
        <v>20010</v>
      </c>
      <c r="AA130" s="6">
        <f t="shared" si="30"/>
        <v>646496</v>
      </c>
      <c r="AB130" s="3">
        <f t="shared" si="31"/>
        <v>539028</v>
      </c>
      <c r="AC130" s="3">
        <f t="shared" si="32"/>
        <v>762966</v>
      </c>
      <c r="AD130" s="5">
        <f t="shared" si="33"/>
        <v>105331</v>
      </c>
      <c r="AE130" s="19">
        <f t="shared" si="34"/>
        <v>0</v>
      </c>
      <c r="AF130" s="3">
        <f t="shared" si="35"/>
        <v>1290855</v>
      </c>
      <c r="AG130" s="1"/>
      <c r="AH130" s="1"/>
    </row>
    <row r="131" spans="1:34">
      <c r="A131" s="1" t="s">
        <v>29</v>
      </c>
      <c r="B131" s="30">
        <v>39981</v>
      </c>
      <c r="C131" s="29">
        <v>2074239</v>
      </c>
      <c r="D131" s="28">
        <v>638668</v>
      </c>
      <c r="E131" s="28">
        <v>11037</v>
      </c>
      <c r="F131" s="28">
        <v>2200</v>
      </c>
      <c r="G131" s="28">
        <v>1781</v>
      </c>
      <c r="H131" s="28">
        <v>719</v>
      </c>
      <c r="I131" s="28">
        <v>2200</v>
      </c>
      <c r="J131" s="27">
        <v>89765</v>
      </c>
      <c r="K131" s="27">
        <v>455964</v>
      </c>
      <c r="L131" s="27">
        <v>25216</v>
      </c>
      <c r="M131" s="24">
        <v>0</v>
      </c>
      <c r="N131" s="26">
        <v>336566</v>
      </c>
      <c r="O131" s="25">
        <v>132082</v>
      </c>
      <c r="P131" s="24">
        <v>148563</v>
      </c>
      <c r="Q131" s="26">
        <v>0</v>
      </c>
      <c r="R131" s="31">
        <f t="shared" ref="R131:R152" si="36">SUMIF(T131:V131,"&lt;&gt;#N/A")</f>
        <v>54852</v>
      </c>
      <c r="S131" s="23">
        <v>69752</v>
      </c>
      <c r="T131" s="32">
        <f t="shared" ref="T131:T152" si="37">L131*-1</f>
        <v>-25216</v>
      </c>
      <c r="U131" s="31">
        <f t="shared" ref="U131:U152" si="38">W131*-1</f>
        <v>-42904</v>
      </c>
      <c r="V131" s="22">
        <v>122972</v>
      </c>
      <c r="W131" s="21">
        <v>42904</v>
      </c>
      <c r="X131" s="21">
        <v>25875</v>
      </c>
      <c r="Y131" s="21">
        <v>15954</v>
      </c>
      <c r="Z131" s="20">
        <v>20142</v>
      </c>
      <c r="AA131" s="6">
        <f t="shared" ref="AA131:AA160" si="39">SUMIF(D131:I131,"&lt;&gt;#N/A")</f>
        <v>656605</v>
      </c>
      <c r="AB131" s="3">
        <f t="shared" ref="AB131:AB160" si="40">SUMIF(J131:L131,"&lt;&gt;#N/A")</f>
        <v>570945</v>
      </c>
      <c r="AC131" s="3">
        <f t="shared" ref="AC131:AC160" si="41">SUMIF(M131:S131,"&lt;&gt;#N/A")</f>
        <v>741815</v>
      </c>
      <c r="AD131" s="5">
        <f t="shared" ref="AD131:AD160" si="42">SUMIF(W131:Z131,"&lt;&gt;#N/A")</f>
        <v>104875</v>
      </c>
      <c r="AE131" s="19">
        <f t="shared" ref="AE131:AE160" si="43">C131-SUM(AA131:AD131)</f>
        <v>-1</v>
      </c>
      <c r="AF131" s="3">
        <f t="shared" ref="AF131:AF160" si="44">AA131+AB131+AD131</f>
        <v>1332425</v>
      </c>
      <c r="AG131" s="1"/>
      <c r="AH131" s="1"/>
    </row>
    <row r="132" spans="1:34">
      <c r="A132" s="1" t="s">
        <v>28</v>
      </c>
      <c r="B132" s="30">
        <v>39988</v>
      </c>
      <c r="C132" s="29">
        <v>2027327</v>
      </c>
      <c r="D132" s="28">
        <v>653193</v>
      </c>
      <c r="E132" s="28">
        <v>11037</v>
      </c>
      <c r="F132" s="28">
        <v>2200</v>
      </c>
      <c r="G132" s="28">
        <v>1779</v>
      </c>
      <c r="H132" s="28">
        <v>479</v>
      </c>
      <c r="I132" s="28">
        <v>2202</v>
      </c>
      <c r="J132" s="27">
        <v>96626</v>
      </c>
      <c r="K132" s="27">
        <v>467226</v>
      </c>
      <c r="L132" s="27">
        <v>25176</v>
      </c>
      <c r="M132" s="24">
        <v>0</v>
      </c>
      <c r="N132" s="26">
        <v>282808</v>
      </c>
      <c r="O132" s="25">
        <v>124032</v>
      </c>
      <c r="P132" s="24">
        <v>119430</v>
      </c>
      <c r="Q132" s="26">
        <v>0</v>
      </c>
      <c r="R132" s="31">
        <f t="shared" si="36"/>
        <v>64887</v>
      </c>
      <c r="S132" s="23">
        <v>71653</v>
      </c>
      <c r="T132" s="32">
        <f t="shared" si="37"/>
        <v>-25176</v>
      </c>
      <c r="U132" s="31">
        <f t="shared" si="38"/>
        <v>-42596</v>
      </c>
      <c r="V132" s="22">
        <v>132659</v>
      </c>
      <c r="W132" s="21">
        <v>42596</v>
      </c>
      <c r="X132" s="21">
        <v>25885</v>
      </c>
      <c r="Y132" s="21">
        <v>15961</v>
      </c>
      <c r="Z132" s="20">
        <v>20159</v>
      </c>
      <c r="AA132" s="6">
        <f t="shared" si="39"/>
        <v>670890</v>
      </c>
      <c r="AB132" s="3">
        <f t="shared" si="40"/>
        <v>589028</v>
      </c>
      <c r="AC132" s="3">
        <f t="shared" si="41"/>
        <v>662810</v>
      </c>
      <c r="AD132" s="5">
        <f t="shared" si="42"/>
        <v>104601</v>
      </c>
      <c r="AE132" s="19">
        <f t="shared" si="43"/>
        <v>-2</v>
      </c>
      <c r="AF132" s="3">
        <f t="shared" si="44"/>
        <v>1364519</v>
      </c>
      <c r="AG132" s="1"/>
      <c r="AH132" s="1"/>
    </row>
    <row r="133" spans="1:34">
      <c r="A133" s="1" t="s">
        <v>27</v>
      </c>
      <c r="B133" s="30">
        <v>39995</v>
      </c>
      <c r="C133" s="29">
        <v>2007404</v>
      </c>
      <c r="D133" s="28">
        <v>663470</v>
      </c>
      <c r="E133" s="28">
        <v>11037</v>
      </c>
      <c r="F133" s="28">
        <v>2200</v>
      </c>
      <c r="G133" s="28">
        <v>1778</v>
      </c>
      <c r="H133" s="28">
        <v>776</v>
      </c>
      <c r="I133" s="28">
        <v>2196</v>
      </c>
      <c r="J133" s="27">
        <v>97828</v>
      </c>
      <c r="K133" s="27">
        <v>462444</v>
      </c>
      <c r="L133" s="27">
        <v>25021</v>
      </c>
      <c r="M133" s="24">
        <v>0</v>
      </c>
      <c r="N133" s="26">
        <v>282808</v>
      </c>
      <c r="O133" s="25">
        <v>114693</v>
      </c>
      <c r="P133" s="24">
        <v>114585</v>
      </c>
      <c r="Q133" s="26">
        <v>0</v>
      </c>
      <c r="R133" s="31">
        <f t="shared" si="36"/>
        <v>51215</v>
      </c>
      <c r="S133" s="23">
        <v>72362</v>
      </c>
      <c r="T133" s="32">
        <f t="shared" si="37"/>
        <v>-25021</v>
      </c>
      <c r="U133" s="31">
        <f t="shared" si="38"/>
        <v>-42834</v>
      </c>
      <c r="V133" s="22">
        <v>119070</v>
      </c>
      <c r="W133" s="21">
        <v>42834</v>
      </c>
      <c r="X133" s="21">
        <v>25925</v>
      </c>
      <c r="Y133" s="21">
        <v>16061</v>
      </c>
      <c r="Z133" s="20">
        <v>20172</v>
      </c>
      <c r="AA133" s="6">
        <f t="shared" si="39"/>
        <v>681457</v>
      </c>
      <c r="AB133" s="3">
        <f t="shared" si="40"/>
        <v>585293</v>
      </c>
      <c r="AC133" s="3">
        <f t="shared" si="41"/>
        <v>635663</v>
      </c>
      <c r="AD133" s="5">
        <f t="shared" si="42"/>
        <v>104992</v>
      </c>
      <c r="AE133" s="19">
        <f t="shared" si="43"/>
        <v>-1</v>
      </c>
      <c r="AF133" s="3">
        <f t="shared" si="44"/>
        <v>1371742</v>
      </c>
      <c r="AG133" s="1"/>
      <c r="AH133" s="1"/>
    </row>
    <row r="134" spans="1:34">
      <c r="A134" s="1" t="s">
        <v>26</v>
      </c>
      <c r="B134" s="30">
        <v>40002</v>
      </c>
      <c r="C134" s="29">
        <v>1994588</v>
      </c>
      <c r="D134" s="28">
        <v>673500</v>
      </c>
      <c r="E134" s="28">
        <v>11037</v>
      </c>
      <c r="F134" s="28">
        <v>2200</v>
      </c>
      <c r="G134" s="28">
        <v>1777</v>
      </c>
      <c r="H134" s="28">
        <v>371</v>
      </c>
      <c r="I134" s="28">
        <v>2199</v>
      </c>
      <c r="J134" s="27">
        <v>97828</v>
      </c>
      <c r="K134" s="27">
        <v>462453</v>
      </c>
      <c r="L134" s="27">
        <v>24873</v>
      </c>
      <c r="M134" s="24">
        <v>0</v>
      </c>
      <c r="N134" s="26">
        <v>273706</v>
      </c>
      <c r="O134" s="25">
        <v>112894</v>
      </c>
      <c r="P134" s="24">
        <v>109144</v>
      </c>
      <c r="Q134" s="26">
        <v>0</v>
      </c>
      <c r="R134" s="31">
        <f t="shared" si="36"/>
        <v>43847</v>
      </c>
      <c r="S134" s="23">
        <v>74520</v>
      </c>
      <c r="T134" s="32">
        <f t="shared" si="37"/>
        <v>-24873</v>
      </c>
      <c r="U134" s="31">
        <f t="shared" si="38"/>
        <v>-43762</v>
      </c>
      <c r="V134" s="22">
        <v>112482</v>
      </c>
      <c r="W134" s="21">
        <v>43762</v>
      </c>
      <c r="X134" s="21">
        <v>25955</v>
      </c>
      <c r="Y134" s="21">
        <v>15742</v>
      </c>
      <c r="Z134" s="20">
        <v>18779</v>
      </c>
      <c r="AA134" s="6">
        <f t="shared" si="39"/>
        <v>691084</v>
      </c>
      <c r="AB134" s="3">
        <f t="shared" si="40"/>
        <v>585154</v>
      </c>
      <c r="AC134" s="3">
        <f t="shared" si="41"/>
        <v>614111</v>
      </c>
      <c r="AD134" s="5">
        <f t="shared" si="42"/>
        <v>104238</v>
      </c>
      <c r="AE134" s="19">
        <f t="shared" si="43"/>
        <v>1</v>
      </c>
      <c r="AF134" s="3">
        <f t="shared" si="44"/>
        <v>1380476</v>
      </c>
      <c r="AG134" s="1"/>
      <c r="AH134" s="1"/>
    </row>
    <row r="135" spans="1:34">
      <c r="A135" s="1" t="s">
        <v>25</v>
      </c>
      <c r="B135" s="30">
        <v>40009</v>
      </c>
      <c r="C135" s="29">
        <v>2074822</v>
      </c>
      <c r="D135" s="28">
        <v>684030</v>
      </c>
      <c r="E135" s="28">
        <v>11037</v>
      </c>
      <c r="F135" s="28">
        <v>2200</v>
      </c>
      <c r="G135" s="28">
        <v>1792</v>
      </c>
      <c r="H135" s="28">
        <v>456</v>
      </c>
      <c r="I135" s="28">
        <v>2201</v>
      </c>
      <c r="J135" s="27">
        <v>101701</v>
      </c>
      <c r="K135" s="27">
        <v>526418</v>
      </c>
      <c r="L135" s="27">
        <v>30121</v>
      </c>
      <c r="M135" s="24">
        <v>0</v>
      </c>
      <c r="N135" s="26">
        <v>273691</v>
      </c>
      <c r="O135" s="25">
        <v>111053</v>
      </c>
      <c r="P135" s="24">
        <v>111641</v>
      </c>
      <c r="Q135" s="26">
        <v>0</v>
      </c>
      <c r="R135" s="31">
        <f t="shared" si="36"/>
        <v>40139</v>
      </c>
      <c r="S135" s="23">
        <v>74769</v>
      </c>
      <c r="T135" s="32">
        <f t="shared" si="37"/>
        <v>-30121</v>
      </c>
      <c r="U135" s="31">
        <f t="shared" si="38"/>
        <v>-43026</v>
      </c>
      <c r="V135" s="22">
        <v>113286</v>
      </c>
      <c r="W135" s="21">
        <v>43026</v>
      </c>
      <c r="X135" s="21">
        <v>25978</v>
      </c>
      <c r="Y135" s="21">
        <v>15754</v>
      </c>
      <c r="Z135" s="20">
        <v>18814</v>
      </c>
      <c r="AA135" s="6">
        <f t="shared" si="39"/>
        <v>701716</v>
      </c>
      <c r="AB135" s="3">
        <f t="shared" si="40"/>
        <v>658240</v>
      </c>
      <c r="AC135" s="3">
        <f t="shared" si="41"/>
        <v>611293</v>
      </c>
      <c r="AD135" s="5">
        <f t="shared" si="42"/>
        <v>103572</v>
      </c>
      <c r="AE135" s="19">
        <f t="shared" si="43"/>
        <v>1</v>
      </c>
      <c r="AF135" s="3">
        <f t="shared" si="44"/>
        <v>1463528</v>
      </c>
      <c r="AG135" s="1"/>
      <c r="AH135" s="1"/>
    </row>
    <row r="136" spans="1:34">
      <c r="A136" s="1" t="s">
        <v>24</v>
      </c>
      <c r="B136" s="30">
        <v>40016</v>
      </c>
      <c r="C136" s="29">
        <v>2041481</v>
      </c>
      <c r="D136" s="28">
        <v>692726</v>
      </c>
      <c r="E136" s="28">
        <v>11037</v>
      </c>
      <c r="F136" s="28">
        <v>2200</v>
      </c>
      <c r="G136" s="28">
        <v>1838</v>
      </c>
      <c r="H136" s="28">
        <v>438</v>
      </c>
      <c r="I136" s="28">
        <v>2211</v>
      </c>
      <c r="J136" s="27">
        <v>102680</v>
      </c>
      <c r="K136" s="27">
        <v>545466</v>
      </c>
      <c r="L136" s="27">
        <v>29978</v>
      </c>
      <c r="M136" s="24">
        <v>0</v>
      </c>
      <c r="N136" s="26">
        <v>237634</v>
      </c>
      <c r="O136" s="25">
        <v>109846</v>
      </c>
      <c r="P136" s="24">
        <v>89582</v>
      </c>
      <c r="Q136" s="26">
        <v>0</v>
      </c>
      <c r="R136" s="31">
        <f t="shared" si="36"/>
        <v>36027</v>
      </c>
      <c r="S136" s="23">
        <v>76033</v>
      </c>
      <c r="T136" s="32">
        <f t="shared" si="37"/>
        <v>-29978</v>
      </c>
      <c r="U136" s="31">
        <f t="shared" si="38"/>
        <v>-43132</v>
      </c>
      <c r="V136" s="22">
        <v>109137</v>
      </c>
      <c r="W136" s="21">
        <v>43132</v>
      </c>
      <c r="X136" s="21">
        <v>26056</v>
      </c>
      <c r="Y136" s="21">
        <v>15760</v>
      </c>
      <c r="Z136" s="20">
        <v>18837</v>
      </c>
      <c r="AA136" s="6">
        <f t="shared" si="39"/>
        <v>710450</v>
      </c>
      <c r="AB136" s="3">
        <f t="shared" si="40"/>
        <v>678124</v>
      </c>
      <c r="AC136" s="3">
        <f t="shared" si="41"/>
        <v>549122</v>
      </c>
      <c r="AD136" s="5">
        <f t="shared" si="42"/>
        <v>103785</v>
      </c>
      <c r="AE136" s="19">
        <f t="shared" si="43"/>
        <v>0</v>
      </c>
      <c r="AF136" s="3">
        <f t="shared" si="44"/>
        <v>1492359</v>
      </c>
      <c r="AG136" s="1"/>
      <c r="AH136" s="1"/>
    </row>
    <row r="137" spans="1:34">
      <c r="A137" s="1" t="s">
        <v>23</v>
      </c>
      <c r="B137" s="30">
        <v>40023</v>
      </c>
      <c r="C137" s="29">
        <v>2003053</v>
      </c>
      <c r="D137" s="28">
        <v>695758</v>
      </c>
      <c r="E137" s="28">
        <v>11037</v>
      </c>
      <c r="F137" s="28">
        <v>2200</v>
      </c>
      <c r="G137" s="28">
        <v>1895</v>
      </c>
      <c r="H137" s="28">
        <v>230</v>
      </c>
      <c r="I137" s="28">
        <v>2215</v>
      </c>
      <c r="J137" s="27">
        <v>105915</v>
      </c>
      <c r="K137" s="27">
        <v>542888</v>
      </c>
      <c r="L137" s="27">
        <v>30422</v>
      </c>
      <c r="M137" s="24">
        <v>0</v>
      </c>
      <c r="N137" s="26">
        <v>237621</v>
      </c>
      <c r="O137" s="25">
        <v>67300</v>
      </c>
      <c r="P137" s="24">
        <v>87738</v>
      </c>
      <c r="Q137" s="26">
        <v>0</v>
      </c>
      <c r="R137" s="31">
        <f t="shared" si="36"/>
        <v>36412</v>
      </c>
      <c r="S137" s="23">
        <v>76218</v>
      </c>
      <c r="T137" s="32">
        <f t="shared" si="37"/>
        <v>-30422</v>
      </c>
      <c r="U137" s="31">
        <f t="shared" si="38"/>
        <v>-43054</v>
      </c>
      <c r="V137" s="22">
        <v>109888</v>
      </c>
      <c r="W137" s="21">
        <v>43054</v>
      </c>
      <c r="X137" s="21">
        <v>25870</v>
      </c>
      <c r="Y137" s="21">
        <v>15144</v>
      </c>
      <c r="Z137" s="20">
        <v>21137</v>
      </c>
      <c r="AA137" s="6">
        <f t="shared" si="39"/>
        <v>713335</v>
      </c>
      <c r="AB137" s="3">
        <f t="shared" si="40"/>
        <v>679225</v>
      </c>
      <c r="AC137" s="3">
        <f t="shared" si="41"/>
        <v>505289</v>
      </c>
      <c r="AD137" s="5">
        <f t="shared" si="42"/>
        <v>105205</v>
      </c>
      <c r="AE137" s="19">
        <f t="shared" si="43"/>
        <v>-1</v>
      </c>
      <c r="AF137" s="3">
        <f t="shared" si="44"/>
        <v>1497765</v>
      </c>
      <c r="AG137" s="1"/>
      <c r="AH137" s="1"/>
    </row>
    <row r="138" spans="1:34">
      <c r="A138" s="1" t="s">
        <v>22</v>
      </c>
      <c r="B138" s="30">
        <v>40030</v>
      </c>
      <c r="C138" s="29">
        <v>1991734</v>
      </c>
      <c r="D138" s="28">
        <v>705331</v>
      </c>
      <c r="E138" s="28">
        <v>11037</v>
      </c>
      <c r="F138" s="28">
        <v>2200</v>
      </c>
      <c r="G138" s="28">
        <v>1936</v>
      </c>
      <c r="H138" s="28">
        <v>586</v>
      </c>
      <c r="I138" s="28">
        <v>2208</v>
      </c>
      <c r="J138" s="27">
        <v>108066</v>
      </c>
      <c r="K138" s="27">
        <v>542885</v>
      </c>
      <c r="L138" s="27">
        <v>30132</v>
      </c>
      <c r="M138" s="24">
        <v>0</v>
      </c>
      <c r="N138" s="26">
        <v>233598</v>
      </c>
      <c r="O138" s="25">
        <v>61163</v>
      </c>
      <c r="P138" s="24">
        <v>76271</v>
      </c>
      <c r="Q138" s="26">
        <v>0</v>
      </c>
      <c r="R138" s="31">
        <f t="shared" si="36"/>
        <v>33989</v>
      </c>
      <c r="S138" s="23">
        <v>78316</v>
      </c>
      <c r="T138" s="32">
        <f t="shared" si="37"/>
        <v>-30132</v>
      </c>
      <c r="U138" s="31">
        <f t="shared" si="38"/>
        <v>-41616</v>
      </c>
      <c r="V138" s="22">
        <v>105737</v>
      </c>
      <c r="W138" s="21">
        <v>41616</v>
      </c>
      <c r="X138" s="21">
        <v>25949</v>
      </c>
      <c r="Y138" s="21">
        <v>15147</v>
      </c>
      <c r="Z138" s="20">
        <v>21304</v>
      </c>
      <c r="AA138" s="6">
        <f t="shared" si="39"/>
        <v>723298</v>
      </c>
      <c r="AB138" s="3">
        <f t="shared" si="40"/>
        <v>681083</v>
      </c>
      <c r="AC138" s="3">
        <f t="shared" si="41"/>
        <v>483337</v>
      </c>
      <c r="AD138" s="5">
        <f t="shared" si="42"/>
        <v>104016</v>
      </c>
      <c r="AE138" s="19">
        <f t="shared" si="43"/>
        <v>0</v>
      </c>
      <c r="AF138" s="3">
        <f t="shared" si="44"/>
        <v>1508397</v>
      </c>
      <c r="AG138" s="1"/>
      <c r="AH138" s="1"/>
    </row>
    <row r="139" spans="1:34">
      <c r="A139" s="1" t="s">
        <v>21</v>
      </c>
      <c r="B139" s="30">
        <v>40037</v>
      </c>
      <c r="C139" s="29">
        <v>2017632</v>
      </c>
      <c r="D139" s="28">
        <v>728974</v>
      </c>
      <c r="E139" s="28">
        <v>11037</v>
      </c>
      <c r="F139" s="28">
        <v>2200</v>
      </c>
      <c r="G139" s="28">
        <v>1913</v>
      </c>
      <c r="H139" s="28">
        <v>462</v>
      </c>
      <c r="I139" s="28">
        <v>2214</v>
      </c>
      <c r="J139" s="27">
        <v>110003</v>
      </c>
      <c r="K139" s="27">
        <v>542885</v>
      </c>
      <c r="L139" s="27">
        <v>29557</v>
      </c>
      <c r="M139" s="24">
        <v>0</v>
      </c>
      <c r="N139" s="26">
        <v>233598</v>
      </c>
      <c r="O139" s="25">
        <v>58052</v>
      </c>
      <c r="P139" s="24">
        <v>75211</v>
      </c>
      <c r="Q139" s="26">
        <v>0</v>
      </c>
      <c r="R139" s="31">
        <f t="shared" si="36"/>
        <v>38438</v>
      </c>
      <c r="S139" s="23">
        <v>80232</v>
      </c>
      <c r="T139" s="32">
        <f t="shared" si="37"/>
        <v>-29557</v>
      </c>
      <c r="U139" s="31">
        <f t="shared" si="38"/>
        <v>-41189</v>
      </c>
      <c r="V139" s="22">
        <v>109184</v>
      </c>
      <c r="W139" s="21">
        <v>41189</v>
      </c>
      <c r="X139" s="21">
        <v>25988</v>
      </c>
      <c r="Y139" s="21">
        <v>14818</v>
      </c>
      <c r="Z139" s="20">
        <v>20860</v>
      </c>
      <c r="AA139" s="6">
        <f t="shared" si="39"/>
        <v>746800</v>
      </c>
      <c r="AB139" s="3">
        <f t="shared" si="40"/>
        <v>682445</v>
      </c>
      <c r="AC139" s="3">
        <f t="shared" si="41"/>
        <v>485531</v>
      </c>
      <c r="AD139" s="5">
        <f t="shared" si="42"/>
        <v>102855</v>
      </c>
      <c r="AE139" s="19">
        <f t="shared" si="43"/>
        <v>1</v>
      </c>
      <c r="AF139" s="3">
        <f t="shared" si="44"/>
        <v>1532100</v>
      </c>
      <c r="AG139" s="1"/>
      <c r="AH139" s="1"/>
    </row>
    <row r="140" spans="1:34">
      <c r="A140" s="1" t="s">
        <v>20</v>
      </c>
      <c r="B140" s="30">
        <v>40044</v>
      </c>
      <c r="C140" s="29">
        <v>2063789</v>
      </c>
      <c r="D140" s="28">
        <v>736086</v>
      </c>
      <c r="E140" s="28">
        <v>11037</v>
      </c>
      <c r="F140" s="28">
        <v>2200</v>
      </c>
      <c r="G140" s="28">
        <v>1907</v>
      </c>
      <c r="H140" s="28">
        <v>371</v>
      </c>
      <c r="I140" s="28">
        <v>2217</v>
      </c>
      <c r="J140" s="27">
        <v>111787</v>
      </c>
      <c r="K140" s="27">
        <v>609531</v>
      </c>
      <c r="L140" s="27">
        <v>36280</v>
      </c>
      <c r="M140" s="24">
        <v>0</v>
      </c>
      <c r="N140" s="26">
        <v>221081</v>
      </c>
      <c r="O140" s="25">
        <v>53742</v>
      </c>
      <c r="P140" s="24">
        <v>69141</v>
      </c>
      <c r="Q140" s="26">
        <v>0</v>
      </c>
      <c r="R140" s="31">
        <f t="shared" si="36"/>
        <v>30813</v>
      </c>
      <c r="S140" s="23">
        <v>76698</v>
      </c>
      <c r="T140" s="32">
        <f t="shared" si="37"/>
        <v>-36280</v>
      </c>
      <c r="U140" s="31">
        <f t="shared" si="38"/>
        <v>-39199</v>
      </c>
      <c r="V140" s="22">
        <v>106292</v>
      </c>
      <c r="W140" s="21">
        <v>39199</v>
      </c>
      <c r="X140" s="21">
        <v>25982</v>
      </c>
      <c r="Y140" s="21">
        <v>14841</v>
      </c>
      <c r="Z140" s="20">
        <v>20875</v>
      </c>
      <c r="AA140" s="6">
        <f t="shared" si="39"/>
        <v>753818</v>
      </c>
      <c r="AB140" s="3">
        <f t="shared" si="40"/>
        <v>757598</v>
      </c>
      <c r="AC140" s="3">
        <f t="shared" si="41"/>
        <v>451475</v>
      </c>
      <c r="AD140" s="5">
        <f t="shared" si="42"/>
        <v>100897</v>
      </c>
      <c r="AE140" s="19">
        <f t="shared" si="43"/>
        <v>1</v>
      </c>
      <c r="AF140" s="3">
        <f t="shared" si="44"/>
        <v>1612313</v>
      </c>
      <c r="AG140" s="1"/>
      <c r="AH140" s="1"/>
    </row>
    <row r="141" spans="1:34">
      <c r="A141" s="1" t="s">
        <v>19</v>
      </c>
      <c r="B141" s="30">
        <v>40051</v>
      </c>
      <c r="C141" s="29">
        <v>2078153</v>
      </c>
      <c r="D141" s="28">
        <v>744878</v>
      </c>
      <c r="E141" s="28">
        <v>11037</v>
      </c>
      <c r="F141" s="28">
        <v>2200</v>
      </c>
      <c r="G141" s="28">
        <v>1915</v>
      </c>
      <c r="H141" s="28">
        <v>449</v>
      </c>
      <c r="I141" s="28">
        <v>2219</v>
      </c>
      <c r="J141" s="27">
        <v>117392</v>
      </c>
      <c r="K141" s="27">
        <v>622864</v>
      </c>
      <c r="L141" s="27">
        <v>35439</v>
      </c>
      <c r="M141" s="24">
        <v>0</v>
      </c>
      <c r="N141" s="26">
        <v>221081</v>
      </c>
      <c r="O141" s="25">
        <v>48997</v>
      </c>
      <c r="P141" s="24">
        <v>60210</v>
      </c>
      <c r="Q141" s="26">
        <v>0</v>
      </c>
      <c r="R141" s="31">
        <f t="shared" si="36"/>
        <v>31093</v>
      </c>
      <c r="S141" s="23">
        <v>77224</v>
      </c>
      <c r="T141" s="32">
        <f t="shared" si="37"/>
        <v>-35439</v>
      </c>
      <c r="U141" s="31">
        <f t="shared" si="38"/>
        <v>-39310</v>
      </c>
      <c r="V141" s="22">
        <v>105842</v>
      </c>
      <c r="W141" s="21">
        <v>39310</v>
      </c>
      <c r="X141" s="21">
        <v>26014</v>
      </c>
      <c r="Y141" s="21">
        <v>14943</v>
      </c>
      <c r="Z141" s="20">
        <v>20888</v>
      </c>
      <c r="AA141" s="6">
        <f t="shared" si="39"/>
        <v>762698</v>
      </c>
      <c r="AB141" s="3">
        <f t="shared" si="40"/>
        <v>775695</v>
      </c>
      <c r="AC141" s="3">
        <f t="shared" si="41"/>
        <v>438605</v>
      </c>
      <c r="AD141" s="5">
        <f t="shared" si="42"/>
        <v>101155</v>
      </c>
      <c r="AE141" s="19">
        <f t="shared" si="43"/>
        <v>0</v>
      </c>
      <c r="AF141" s="3">
        <f t="shared" si="44"/>
        <v>1639548</v>
      </c>
      <c r="AG141" s="1"/>
      <c r="AH141" s="1"/>
    </row>
    <row r="142" spans="1:34">
      <c r="A142" s="1" t="s">
        <v>18</v>
      </c>
      <c r="B142" s="30">
        <v>40058</v>
      </c>
      <c r="C142" s="29">
        <v>2086777</v>
      </c>
      <c r="D142" s="28">
        <v>752841</v>
      </c>
      <c r="E142" s="28">
        <v>11037</v>
      </c>
      <c r="F142" s="28">
        <v>2200</v>
      </c>
      <c r="G142" s="28">
        <v>1916</v>
      </c>
      <c r="H142" s="28">
        <v>620</v>
      </c>
      <c r="I142" s="28">
        <v>2214</v>
      </c>
      <c r="J142" s="27">
        <v>119337</v>
      </c>
      <c r="K142" s="27">
        <v>625253</v>
      </c>
      <c r="L142" s="27">
        <v>37144</v>
      </c>
      <c r="M142" s="24">
        <v>0</v>
      </c>
      <c r="N142" s="26">
        <v>212110</v>
      </c>
      <c r="O142" s="25">
        <v>47663</v>
      </c>
      <c r="P142" s="24">
        <v>63287</v>
      </c>
      <c r="Q142" s="26">
        <v>0</v>
      </c>
      <c r="R142" s="31">
        <f t="shared" si="36"/>
        <v>32611</v>
      </c>
      <c r="S142" s="23">
        <v>77777</v>
      </c>
      <c r="T142" s="32">
        <f t="shared" si="37"/>
        <v>-37144</v>
      </c>
      <c r="U142" s="31">
        <f t="shared" si="38"/>
        <v>-38807</v>
      </c>
      <c r="V142" s="22">
        <v>108562</v>
      </c>
      <c r="W142" s="21">
        <v>38807</v>
      </c>
      <c r="X142" s="21">
        <v>26079</v>
      </c>
      <c r="Y142" s="21">
        <v>14947</v>
      </c>
      <c r="Z142" s="20">
        <v>20935</v>
      </c>
      <c r="AA142" s="6">
        <f t="shared" si="39"/>
        <v>770828</v>
      </c>
      <c r="AB142" s="3">
        <f t="shared" si="40"/>
        <v>781734</v>
      </c>
      <c r="AC142" s="3">
        <f t="shared" si="41"/>
        <v>433448</v>
      </c>
      <c r="AD142" s="5">
        <f t="shared" si="42"/>
        <v>100768</v>
      </c>
      <c r="AE142" s="19">
        <f t="shared" si="43"/>
        <v>-1</v>
      </c>
      <c r="AF142" s="3">
        <f t="shared" si="44"/>
        <v>1653330</v>
      </c>
      <c r="AG142" s="1"/>
      <c r="AH142" s="1"/>
    </row>
    <row r="143" spans="1:34">
      <c r="A143" s="1" t="s">
        <v>17</v>
      </c>
      <c r="B143" s="30">
        <v>40065</v>
      </c>
      <c r="C143" s="29">
        <v>2090989</v>
      </c>
      <c r="D143" s="28">
        <v>757772</v>
      </c>
      <c r="E143" s="28">
        <v>11037</v>
      </c>
      <c r="F143" s="28">
        <v>2200</v>
      </c>
      <c r="G143" s="28">
        <v>1920</v>
      </c>
      <c r="H143" s="28">
        <v>599</v>
      </c>
      <c r="I143" s="28">
        <v>2216</v>
      </c>
      <c r="J143" s="27">
        <v>123116</v>
      </c>
      <c r="K143" s="27">
        <v>625278</v>
      </c>
      <c r="L143" s="27">
        <v>37056</v>
      </c>
      <c r="M143" s="24">
        <v>0</v>
      </c>
      <c r="N143" s="26">
        <v>212110</v>
      </c>
      <c r="O143" s="25">
        <v>45667</v>
      </c>
      <c r="P143" s="24">
        <v>61607</v>
      </c>
      <c r="Q143" s="26">
        <v>0</v>
      </c>
      <c r="R143" s="31">
        <f t="shared" si="36"/>
        <v>30482</v>
      </c>
      <c r="S143" s="23">
        <v>79780</v>
      </c>
      <c r="T143" s="32">
        <f t="shared" si="37"/>
        <v>-37056</v>
      </c>
      <c r="U143" s="31">
        <f t="shared" si="38"/>
        <v>-38891</v>
      </c>
      <c r="V143" s="22">
        <v>106429</v>
      </c>
      <c r="W143" s="21">
        <v>38891</v>
      </c>
      <c r="X143" s="21">
        <v>26109</v>
      </c>
      <c r="Y143" s="21">
        <v>14637</v>
      </c>
      <c r="Z143" s="20">
        <v>20511</v>
      </c>
      <c r="AA143" s="6">
        <f t="shared" si="39"/>
        <v>775744</v>
      </c>
      <c r="AB143" s="3">
        <f t="shared" si="40"/>
        <v>785450</v>
      </c>
      <c r="AC143" s="3">
        <f t="shared" si="41"/>
        <v>429646</v>
      </c>
      <c r="AD143" s="5">
        <f t="shared" si="42"/>
        <v>100148</v>
      </c>
      <c r="AE143" s="19">
        <f t="shared" si="43"/>
        <v>1</v>
      </c>
      <c r="AF143" s="3">
        <f t="shared" si="44"/>
        <v>1661342</v>
      </c>
      <c r="AG143" s="1"/>
      <c r="AH143" s="1"/>
    </row>
    <row r="144" spans="1:34">
      <c r="A144" s="1" t="s">
        <v>16</v>
      </c>
      <c r="B144" s="30">
        <v>40072</v>
      </c>
      <c r="C144" s="29">
        <v>2142903</v>
      </c>
      <c r="D144" s="28">
        <v>759803</v>
      </c>
      <c r="E144" s="28">
        <v>11037</v>
      </c>
      <c r="F144" s="28">
        <v>2200</v>
      </c>
      <c r="G144" s="28">
        <v>1937</v>
      </c>
      <c r="H144" s="28">
        <v>213</v>
      </c>
      <c r="I144" s="28">
        <v>2218</v>
      </c>
      <c r="J144" s="27">
        <v>125159</v>
      </c>
      <c r="K144" s="27">
        <v>685056</v>
      </c>
      <c r="L144" s="27">
        <v>43555</v>
      </c>
      <c r="M144" s="24">
        <v>0</v>
      </c>
      <c r="N144" s="26">
        <v>196020</v>
      </c>
      <c r="O144" s="25">
        <v>42974</v>
      </c>
      <c r="P144" s="24">
        <v>61101</v>
      </c>
      <c r="Q144" s="26">
        <v>0</v>
      </c>
      <c r="R144" s="31">
        <f t="shared" si="36"/>
        <v>28896</v>
      </c>
      <c r="S144" s="23">
        <v>81966</v>
      </c>
      <c r="T144" s="32">
        <f t="shared" si="37"/>
        <v>-43555</v>
      </c>
      <c r="U144" s="31">
        <f t="shared" si="38"/>
        <v>-39428</v>
      </c>
      <c r="V144" s="22">
        <v>111879</v>
      </c>
      <c r="W144" s="21">
        <v>39428</v>
      </c>
      <c r="X144" s="21">
        <v>26146</v>
      </c>
      <c r="Y144" s="21">
        <v>14649</v>
      </c>
      <c r="Z144" s="20">
        <v>20545</v>
      </c>
      <c r="AA144" s="6">
        <f t="shared" si="39"/>
        <v>777408</v>
      </c>
      <c r="AB144" s="3">
        <f t="shared" si="40"/>
        <v>853770</v>
      </c>
      <c r="AC144" s="3">
        <f t="shared" si="41"/>
        <v>410957</v>
      </c>
      <c r="AD144" s="5">
        <f t="shared" si="42"/>
        <v>100768</v>
      </c>
      <c r="AE144" s="19">
        <f t="shared" si="43"/>
        <v>0</v>
      </c>
      <c r="AF144" s="3">
        <f t="shared" si="44"/>
        <v>1731946</v>
      </c>
      <c r="AG144" s="1"/>
      <c r="AH144" s="1"/>
    </row>
    <row r="145" spans="1:34">
      <c r="A145" s="1" t="s">
        <v>15</v>
      </c>
      <c r="B145" s="30">
        <v>40079</v>
      </c>
      <c r="C145" s="29">
        <v>2161763</v>
      </c>
      <c r="D145" s="28">
        <v>765633</v>
      </c>
      <c r="E145" s="28">
        <v>11037</v>
      </c>
      <c r="F145" s="28">
        <v>5200</v>
      </c>
      <c r="G145" s="28">
        <v>1961</v>
      </c>
      <c r="H145" s="28">
        <v>620</v>
      </c>
      <c r="I145" s="28">
        <v>2223</v>
      </c>
      <c r="J145" s="27">
        <v>129206</v>
      </c>
      <c r="K145" s="27">
        <v>693595</v>
      </c>
      <c r="L145" s="27">
        <v>41879</v>
      </c>
      <c r="M145" s="24">
        <v>0</v>
      </c>
      <c r="N145" s="26">
        <v>196020</v>
      </c>
      <c r="O145" s="25">
        <v>42438</v>
      </c>
      <c r="P145" s="24">
        <v>59121</v>
      </c>
      <c r="Q145" s="26">
        <v>0</v>
      </c>
      <c r="R145" s="31">
        <f t="shared" si="36"/>
        <v>28992</v>
      </c>
      <c r="S145" s="23">
        <v>83322</v>
      </c>
      <c r="T145" s="32">
        <f t="shared" si="37"/>
        <v>-41879</v>
      </c>
      <c r="U145" s="31">
        <f t="shared" si="38"/>
        <v>-39110</v>
      </c>
      <c r="V145" s="22">
        <v>109981</v>
      </c>
      <c r="W145" s="21">
        <v>39110</v>
      </c>
      <c r="X145" s="21">
        <v>26189</v>
      </c>
      <c r="Y145" s="21">
        <v>14662</v>
      </c>
      <c r="Z145" s="20">
        <v>20554</v>
      </c>
      <c r="AA145" s="6">
        <f t="shared" si="39"/>
        <v>786674</v>
      </c>
      <c r="AB145" s="3">
        <f t="shared" si="40"/>
        <v>864680</v>
      </c>
      <c r="AC145" s="3">
        <f t="shared" si="41"/>
        <v>409893</v>
      </c>
      <c r="AD145" s="5">
        <f t="shared" si="42"/>
        <v>100515</v>
      </c>
      <c r="AE145" s="19">
        <f t="shared" si="43"/>
        <v>1</v>
      </c>
      <c r="AF145" s="3">
        <f t="shared" si="44"/>
        <v>1751869</v>
      </c>
      <c r="AG145" s="1"/>
      <c r="AH145" s="1"/>
    </row>
    <row r="146" spans="1:34">
      <c r="A146" s="1" t="s">
        <v>14</v>
      </c>
      <c r="B146" s="30">
        <v>40086</v>
      </c>
      <c r="C146" s="29">
        <v>2144157</v>
      </c>
      <c r="D146" s="28">
        <v>769160</v>
      </c>
      <c r="E146" s="28">
        <v>11037</v>
      </c>
      <c r="F146" s="28">
        <v>5200</v>
      </c>
      <c r="G146" s="28">
        <v>1981</v>
      </c>
      <c r="H146" s="28">
        <v>239</v>
      </c>
      <c r="I146" s="28">
        <v>2234</v>
      </c>
      <c r="J146" s="27">
        <v>131176</v>
      </c>
      <c r="K146" s="27">
        <v>692365</v>
      </c>
      <c r="L146" s="27">
        <v>42709</v>
      </c>
      <c r="M146" s="24">
        <v>0</v>
      </c>
      <c r="N146" s="26">
        <v>178379</v>
      </c>
      <c r="O146" s="25">
        <v>41029</v>
      </c>
      <c r="P146" s="24">
        <v>56756</v>
      </c>
      <c r="Q146" s="26">
        <v>0</v>
      </c>
      <c r="R146" s="31">
        <f t="shared" si="36"/>
        <v>29315</v>
      </c>
      <c r="S146" s="23">
        <v>82693</v>
      </c>
      <c r="T146" s="32">
        <f t="shared" si="37"/>
        <v>-42709</v>
      </c>
      <c r="U146" s="31">
        <f t="shared" si="38"/>
        <v>-38306</v>
      </c>
      <c r="V146" s="22">
        <v>110330</v>
      </c>
      <c r="W146" s="21">
        <v>38306</v>
      </c>
      <c r="X146" s="21">
        <v>26261</v>
      </c>
      <c r="Y146" s="21">
        <v>14751</v>
      </c>
      <c r="Z146" s="20">
        <v>20566</v>
      </c>
      <c r="AA146" s="6">
        <f t="shared" si="39"/>
        <v>789851</v>
      </c>
      <c r="AB146" s="3">
        <f t="shared" si="40"/>
        <v>866250</v>
      </c>
      <c r="AC146" s="3">
        <f t="shared" si="41"/>
        <v>388172</v>
      </c>
      <c r="AD146" s="5">
        <f t="shared" si="42"/>
        <v>99884</v>
      </c>
      <c r="AE146" s="19">
        <f t="shared" si="43"/>
        <v>0</v>
      </c>
      <c r="AF146" s="3">
        <f t="shared" si="44"/>
        <v>1755985</v>
      </c>
      <c r="AG146" s="1"/>
      <c r="AH146" s="1"/>
    </row>
    <row r="147" spans="1:34">
      <c r="A147" s="1" t="s">
        <v>13</v>
      </c>
      <c r="B147" s="30">
        <v>40093</v>
      </c>
      <c r="C147" s="29">
        <v>2141215</v>
      </c>
      <c r="D147" s="28">
        <v>769185</v>
      </c>
      <c r="E147" s="28">
        <v>11037</v>
      </c>
      <c r="F147" s="28">
        <v>5200</v>
      </c>
      <c r="G147" s="28">
        <v>1990</v>
      </c>
      <c r="H147" s="28">
        <v>153</v>
      </c>
      <c r="I147" s="28">
        <v>2221</v>
      </c>
      <c r="J147" s="27">
        <v>133811</v>
      </c>
      <c r="K147" s="27">
        <v>692291</v>
      </c>
      <c r="L147" s="27">
        <v>42104</v>
      </c>
      <c r="M147" s="24">
        <v>0</v>
      </c>
      <c r="N147" s="26">
        <v>178379</v>
      </c>
      <c r="O147" s="25">
        <v>41059</v>
      </c>
      <c r="P147" s="24">
        <v>49831</v>
      </c>
      <c r="Q147" s="26">
        <v>0</v>
      </c>
      <c r="R147" s="31">
        <f t="shared" si="36"/>
        <v>29461</v>
      </c>
      <c r="S147" s="23">
        <v>83924</v>
      </c>
      <c r="T147" s="32">
        <f t="shared" si="37"/>
        <v>-42104</v>
      </c>
      <c r="U147" s="31">
        <f t="shared" si="38"/>
        <v>-39639</v>
      </c>
      <c r="V147" s="22">
        <v>111204</v>
      </c>
      <c r="W147" s="21">
        <v>39639</v>
      </c>
      <c r="X147" s="21">
        <v>26304</v>
      </c>
      <c r="Y147" s="21">
        <v>14461</v>
      </c>
      <c r="Z147" s="20">
        <v>20166</v>
      </c>
      <c r="AA147" s="6">
        <f t="shared" si="39"/>
        <v>789786</v>
      </c>
      <c r="AB147" s="3">
        <f t="shared" si="40"/>
        <v>868206</v>
      </c>
      <c r="AC147" s="3">
        <f t="shared" si="41"/>
        <v>382654</v>
      </c>
      <c r="AD147" s="5">
        <f t="shared" si="42"/>
        <v>100570</v>
      </c>
      <c r="AE147" s="19">
        <f t="shared" si="43"/>
        <v>-1</v>
      </c>
      <c r="AF147" s="3">
        <f t="shared" si="44"/>
        <v>1758562</v>
      </c>
      <c r="AG147" s="1"/>
      <c r="AH147" s="1"/>
    </row>
    <row r="148" spans="1:34">
      <c r="A148" s="1" t="s">
        <v>12</v>
      </c>
      <c r="B148" s="30">
        <v>40100</v>
      </c>
      <c r="C148" s="29">
        <v>2195962</v>
      </c>
      <c r="D148" s="28">
        <v>773460</v>
      </c>
      <c r="E148" s="28">
        <v>11037</v>
      </c>
      <c r="F148" s="28">
        <v>5200</v>
      </c>
      <c r="G148" s="28">
        <v>1991</v>
      </c>
      <c r="H148" s="28">
        <v>2744</v>
      </c>
      <c r="I148" s="28">
        <v>2223</v>
      </c>
      <c r="J148" s="27">
        <v>136384</v>
      </c>
      <c r="K148" s="27">
        <v>762990</v>
      </c>
      <c r="L148" s="27">
        <v>43053</v>
      </c>
      <c r="M148" s="24">
        <v>0</v>
      </c>
      <c r="N148" s="26">
        <v>155442</v>
      </c>
      <c r="O148" s="25">
        <v>40098</v>
      </c>
      <c r="P148" s="24">
        <v>43627</v>
      </c>
      <c r="Q148" s="26">
        <v>0</v>
      </c>
      <c r="R148" s="31">
        <f t="shared" si="36"/>
        <v>28510</v>
      </c>
      <c r="S148" s="23">
        <v>87954</v>
      </c>
      <c r="T148" s="32">
        <f t="shared" si="37"/>
        <v>-43053</v>
      </c>
      <c r="U148" s="31">
        <f t="shared" si="38"/>
        <v>-40195</v>
      </c>
      <c r="V148" s="22">
        <v>111758</v>
      </c>
      <c r="W148" s="21">
        <v>40195</v>
      </c>
      <c r="X148" s="21">
        <v>26361</v>
      </c>
      <c r="Y148" s="21">
        <v>14466</v>
      </c>
      <c r="Z148" s="20">
        <v>20228</v>
      </c>
      <c r="AA148" s="6">
        <f t="shared" si="39"/>
        <v>796655</v>
      </c>
      <c r="AB148" s="3">
        <f t="shared" si="40"/>
        <v>942427</v>
      </c>
      <c r="AC148" s="3">
        <f t="shared" si="41"/>
        <v>355631</v>
      </c>
      <c r="AD148" s="5">
        <f t="shared" si="42"/>
        <v>101250</v>
      </c>
      <c r="AE148" s="19">
        <f t="shared" si="43"/>
        <v>-1</v>
      </c>
      <c r="AF148" s="3">
        <f t="shared" si="44"/>
        <v>1840332</v>
      </c>
      <c r="AG148" s="1"/>
      <c r="AH148" s="1"/>
    </row>
    <row r="149" spans="1:34">
      <c r="A149" s="1" t="s">
        <v>11</v>
      </c>
      <c r="B149" s="30">
        <v>40107</v>
      </c>
      <c r="C149" s="29">
        <v>2204268</v>
      </c>
      <c r="D149" s="28">
        <v>773486</v>
      </c>
      <c r="E149" s="28">
        <v>11037</v>
      </c>
      <c r="F149" s="28">
        <v>5200</v>
      </c>
      <c r="G149" s="28">
        <v>2025</v>
      </c>
      <c r="H149" s="28">
        <v>536</v>
      </c>
      <c r="I149" s="28">
        <v>2225</v>
      </c>
      <c r="J149" s="27">
        <v>139841</v>
      </c>
      <c r="K149" s="27">
        <v>776868</v>
      </c>
      <c r="L149" s="27">
        <v>42255</v>
      </c>
      <c r="M149" s="24">
        <v>0</v>
      </c>
      <c r="N149" s="26">
        <v>155440</v>
      </c>
      <c r="O149" s="25">
        <v>39429</v>
      </c>
      <c r="P149" s="24">
        <v>41637</v>
      </c>
      <c r="Q149" s="26">
        <v>0</v>
      </c>
      <c r="R149" s="31">
        <f t="shared" si="36"/>
        <v>24239</v>
      </c>
      <c r="S149" s="23">
        <v>87979</v>
      </c>
      <c r="T149" s="32">
        <f t="shared" si="37"/>
        <v>-42255</v>
      </c>
      <c r="U149" s="31">
        <f t="shared" si="38"/>
        <v>-40961</v>
      </c>
      <c r="V149" s="22">
        <v>107455</v>
      </c>
      <c r="W149" s="21">
        <v>40961</v>
      </c>
      <c r="X149" s="21">
        <v>26398</v>
      </c>
      <c r="Y149" s="21">
        <v>14476</v>
      </c>
      <c r="Z149" s="20">
        <v>20237</v>
      </c>
      <c r="AA149" s="6">
        <f t="shared" si="39"/>
        <v>794509</v>
      </c>
      <c r="AB149" s="3">
        <f t="shared" si="40"/>
        <v>958964</v>
      </c>
      <c r="AC149" s="3">
        <f t="shared" si="41"/>
        <v>348724</v>
      </c>
      <c r="AD149" s="5">
        <f t="shared" si="42"/>
        <v>102072</v>
      </c>
      <c r="AE149" s="19">
        <f t="shared" si="43"/>
        <v>-1</v>
      </c>
      <c r="AF149" s="3">
        <f t="shared" si="44"/>
        <v>1855545</v>
      </c>
      <c r="AG149" s="1"/>
      <c r="AH149" s="1"/>
    </row>
    <row r="150" spans="1:34">
      <c r="A150" s="1" t="s">
        <v>10</v>
      </c>
      <c r="B150" s="30">
        <v>40114</v>
      </c>
      <c r="C150" s="29">
        <v>2164673</v>
      </c>
      <c r="D150" s="28">
        <v>774561</v>
      </c>
      <c r="E150" s="28">
        <v>11037</v>
      </c>
      <c r="F150" s="28">
        <v>5200</v>
      </c>
      <c r="G150" s="28">
        <v>2063</v>
      </c>
      <c r="H150" s="28">
        <v>415</v>
      </c>
      <c r="I150" s="28">
        <v>2229</v>
      </c>
      <c r="J150" s="27">
        <v>141601</v>
      </c>
      <c r="K150" s="27">
        <v>774066</v>
      </c>
      <c r="L150" s="27">
        <v>41403</v>
      </c>
      <c r="M150" s="24">
        <v>0</v>
      </c>
      <c r="N150" s="26">
        <v>139245</v>
      </c>
      <c r="O150" s="25">
        <v>19023</v>
      </c>
      <c r="P150" s="24">
        <v>32930</v>
      </c>
      <c r="Q150" s="26">
        <v>0</v>
      </c>
      <c r="R150" s="31">
        <f t="shared" si="36"/>
        <v>24990</v>
      </c>
      <c r="S150" s="23">
        <v>87668</v>
      </c>
      <c r="T150" s="32">
        <f t="shared" si="37"/>
        <v>-41403</v>
      </c>
      <c r="U150" s="31">
        <f t="shared" si="38"/>
        <v>-42786</v>
      </c>
      <c r="V150" s="22">
        <v>109179</v>
      </c>
      <c r="W150" s="21">
        <v>42786</v>
      </c>
      <c r="X150" s="21">
        <v>26282</v>
      </c>
      <c r="Y150" s="21">
        <v>16007</v>
      </c>
      <c r="Z150" s="20">
        <v>23167</v>
      </c>
      <c r="AA150" s="6">
        <f t="shared" si="39"/>
        <v>795505</v>
      </c>
      <c r="AB150" s="3">
        <f t="shared" si="40"/>
        <v>957070</v>
      </c>
      <c r="AC150" s="3">
        <f t="shared" si="41"/>
        <v>303856</v>
      </c>
      <c r="AD150" s="5">
        <f t="shared" si="42"/>
        <v>108242</v>
      </c>
      <c r="AE150" s="19">
        <f t="shared" si="43"/>
        <v>0</v>
      </c>
      <c r="AF150" s="3">
        <f t="shared" si="44"/>
        <v>1860817</v>
      </c>
      <c r="AG150" s="1"/>
      <c r="AH150" s="1"/>
    </row>
    <row r="151" spans="1:34">
      <c r="A151" s="1" t="s">
        <v>9</v>
      </c>
      <c r="B151" s="30">
        <v>40121</v>
      </c>
      <c r="C151" s="29">
        <v>2168210</v>
      </c>
      <c r="D151" s="28">
        <v>776512</v>
      </c>
      <c r="E151" s="28">
        <v>11037</v>
      </c>
      <c r="F151" s="28">
        <v>5200</v>
      </c>
      <c r="G151" s="28">
        <v>2088</v>
      </c>
      <c r="H151" s="28">
        <v>448</v>
      </c>
      <c r="I151" s="28">
        <v>2224</v>
      </c>
      <c r="J151" s="27">
        <v>146959</v>
      </c>
      <c r="K151" s="27">
        <v>774394</v>
      </c>
      <c r="L151" s="27">
        <v>42883</v>
      </c>
      <c r="M151" s="24">
        <v>0</v>
      </c>
      <c r="N151" s="26">
        <v>139245</v>
      </c>
      <c r="O151" s="25">
        <v>14480</v>
      </c>
      <c r="P151" s="24">
        <v>31884</v>
      </c>
      <c r="Q151" s="26">
        <v>0</v>
      </c>
      <c r="R151" s="31">
        <f t="shared" si="36"/>
        <v>22475</v>
      </c>
      <c r="S151" s="23">
        <v>88211</v>
      </c>
      <c r="T151" s="32">
        <f t="shared" si="37"/>
        <v>-42883</v>
      </c>
      <c r="U151" s="31">
        <f t="shared" si="38"/>
        <v>-44608</v>
      </c>
      <c r="V151" s="22">
        <v>109966</v>
      </c>
      <c r="W151" s="21">
        <v>44608</v>
      </c>
      <c r="X151" s="21">
        <v>26321</v>
      </c>
      <c r="Y151" s="21">
        <v>16009</v>
      </c>
      <c r="Z151" s="20">
        <v>23233</v>
      </c>
      <c r="AA151" s="6">
        <f t="shared" si="39"/>
        <v>797509</v>
      </c>
      <c r="AB151" s="3">
        <f t="shared" si="40"/>
        <v>964236</v>
      </c>
      <c r="AC151" s="3">
        <f t="shared" si="41"/>
        <v>296295</v>
      </c>
      <c r="AD151" s="5">
        <f t="shared" si="42"/>
        <v>110171</v>
      </c>
      <c r="AE151" s="19">
        <f t="shared" si="43"/>
        <v>-1</v>
      </c>
      <c r="AF151" s="3">
        <f t="shared" si="44"/>
        <v>1871916</v>
      </c>
      <c r="AG151" s="1"/>
      <c r="AH151" s="1"/>
    </row>
    <row r="152" spans="1:34">
      <c r="A152" s="1" t="s">
        <v>8</v>
      </c>
      <c r="B152" s="30">
        <v>40128</v>
      </c>
      <c r="C152" s="29">
        <v>2138173</v>
      </c>
      <c r="D152" s="28">
        <v>776520</v>
      </c>
      <c r="E152" s="28">
        <v>11037</v>
      </c>
      <c r="F152" s="28">
        <v>5200</v>
      </c>
      <c r="G152" s="28">
        <v>2060</v>
      </c>
      <c r="H152" s="28">
        <v>411</v>
      </c>
      <c r="I152" s="28">
        <v>2226</v>
      </c>
      <c r="J152" s="27">
        <v>149673</v>
      </c>
      <c r="K152" s="27">
        <v>775573</v>
      </c>
      <c r="L152" s="27">
        <v>43835</v>
      </c>
      <c r="M152" s="24">
        <v>0</v>
      </c>
      <c r="N152" s="26">
        <v>109456</v>
      </c>
      <c r="O152" s="25">
        <v>14299</v>
      </c>
      <c r="P152" s="24">
        <v>29088</v>
      </c>
      <c r="Q152" s="26">
        <v>0</v>
      </c>
      <c r="R152" s="31">
        <f t="shared" si="36"/>
        <v>19669</v>
      </c>
      <c r="S152" s="23">
        <v>89857</v>
      </c>
      <c r="T152" s="32">
        <f t="shared" si="37"/>
        <v>-43835</v>
      </c>
      <c r="U152" s="31">
        <f t="shared" si="38"/>
        <v>-44265</v>
      </c>
      <c r="V152" s="22">
        <v>107769</v>
      </c>
      <c r="W152" s="21">
        <v>44265</v>
      </c>
      <c r="X152" s="21">
        <v>26339</v>
      </c>
      <c r="Y152" s="21">
        <v>15733</v>
      </c>
      <c r="Z152" s="20">
        <v>22932</v>
      </c>
      <c r="AA152" s="6">
        <f t="shared" si="39"/>
        <v>797454</v>
      </c>
      <c r="AB152" s="3">
        <f t="shared" si="40"/>
        <v>969081</v>
      </c>
      <c r="AC152" s="3">
        <f t="shared" si="41"/>
        <v>262369</v>
      </c>
      <c r="AD152" s="5">
        <f t="shared" si="42"/>
        <v>109269</v>
      </c>
      <c r="AE152" s="19">
        <f t="shared" si="43"/>
        <v>0</v>
      </c>
      <c r="AF152" s="3">
        <f t="shared" si="44"/>
        <v>1875804</v>
      </c>
      <c r="AG152" s="1"/>
      <c r="AH152" s="1"/>
    </row>
    <row r="153" spans="1:34">
      <c r="A153" s="1" t="s">
        <v>7</v>
      </c>
      <c r="B153" s="30">
        <v>40135</v>
      </c>
      <c r="C153" s="29">
        <v>2211939</v>
      </c>
      <c r="D153" s="28">
        <v>776527</v>
      </c>
      <c r="E153" s="28">
        <v>11037</v>
      </c>
      <c r="F153" s="28">
        <v>5200</v>
      </c>
      <c r="G153" s="28">
        <v>2037</v>
      </c>
      <c r="H153" s="28">
        <v>450</v>
      </c>
      <c r="I153" s="28">
        <v>2228</v>
      </c>
      <c r="J153" s="27">
        <v>153049</v>
      </c>
      <c r="K153" s="27">
        <v>847042</v>
      </c>
      <c r="L153" s="27">
        <v>43602</v>
      </c>
      <c r="M153" s="24">
        <v>0</v>
      </c>
      <c r="N153" s="26">
        <v>109456</v>
      </c>
      <c r="O153" s="25">
        <v>15043</v>
      </c>
      <c r="P153" s="24">
        <v>28278</v>
      </c>
      <c r="S153" s="23">
        <v>87764</v>
      </c>
      <c r="V153" s="22">
        <v>108532</v>
      </c>
      <c r="W153" s="21">
        <v>44761</v>
      </c>
      <c r="X153" s="21">
        <v>26349</v>
      </c>
      <c r="Y153" s="21">
        <v>15766</v>
      </c>
      <c r="Z153" s="20">
        <v>22951</v>
      </c>
      <c r="AA153" s="6">
        <f t="shared" si="39"/>
        <v>797479</v>
      </c>
      <c r="AB153" s="3">
        <f t="shared" si="40"/>
        <v>1043693</v>
      </c>
      <c r="AC153" s="3">
        <f t="shared" si="41"/>
        <v>240541</v>
      </c>
      <c r="AD153" s="5">
        <f t="shared" si="42"/>
        <v>109827</v>
      </c>
      <c r="AE153" s="19">
        <f t="shared" si="43"/>
        <v>20399</v>
      </c>
      <c r="AF153" s="3">
        <f t="shared" si="44"/>
        <v>1950999</v>
      </c>
      <c r="AG153" s="1"/>
      <c r="AH153" s="1"/>
    </row>
    <row r="154" spans="1:34">
      <c r="A154" s="1" t="s">
        <v>6</v>
      </c>
      <c r="B154" s="30">
        <v>40142</v>
      </c>
      <c r="C154" s="29">
        <v>2209567</v>
      </c>
      <c r="D154" s="28">
        <v>776535</v>
      </c>
      <c r="E154" s="28">
        <v>11037</v>
      </c>
      <c r="F154" s="28">
        <v>5200</v>
      </c>
      <c r="G154" s="28">
        <v>2016</v>
      </c>
      <c r="H154" s="28">
        <v>639</v>
      </c>
      <c r="I154" s="28">
        <v>2226</v>
      </c>
      <c r="J154" s="27">
        <v>155066</v>
      </c>
      <c r="K154" s="27">
        <v>852124</v>
      </c>
      <c r="L154" s="27">
        <v>44537</v>
      </c>
      <c r="M154" s="24">
        <v>0</v>
      </c>
      <c r="N154" s="26">
        <v>101009</v>
      </c>
      <c r="O154" s="25">
        <v>15046</v>
      </c>
      <c r="P154" s="24">
        <v>25811</v>
      </c>
      <c r="S154" s="23">
        <v>87847</v>
      </c>
      <c r="V154" s="22">
        <v>109578</v>
      </c>
      <c r="W154" s="21">
        <v>44943</v>
      </c>
      <c r="X154" s="21">
        <v>26361</v>
      </c>
      <c r="Y154" s="21">
        <v>15845</v>
      </c>
      <c r="Z154" s="20">
        <v>22961</v>
      </c>
      <c r="AA154" s="6">
        <f t="shared" si="39"/>
        <v>797653</v>
      </c>
      <c r="AB154" s="3">
        <f t="shared" si="40"/>
        <v>1051727</v>
      </c>
      <c r="AC154" s="3">
        <f t="shared" si="41"/>
        <v>229713</v>
      </c>
      <c r="AD154" s="5">
        <f t="shared" si="42"/>
        <v>110110</v>
      </c>
      <c r="AE154" s="19">
        <f t="shared" si="43"/>
        <v>20364</v>
      </c>
      <c r="AF154" s="3">
        <f t="shared" si="44"/>
        <v>1959490</v>
      </c>
      <c r="AG154" s="1"/>
      <c r="AH154" s="1"/>
    </row>
    <row r="155" spans="1:34">
      <c r="A155" s="1" t="s">
        <v>5</v>
      </c>
      <c r="B155" s="30">
        <v>40149</v>
      </c>
      <c r="C155" s="29">
        <v>2207286</v>
      </c>
      <c r="D155" s="28">
        <v>776543</v>
      </c>
      <c r="E155" s="28">
        <v>11037</v>
      </c>
      <c r="F155" s="28">
        <v>5200</v>
      </c>
      <c r="G155" s="28">
        <v>2019</v>
      </c>
      <c r="H155" s="28">
        <v>435</v>
      </c>
      <c r="I155" s="28">
        <v>2231</v>
      </c>
      <c r="J155" s="27">
        <v>155066</v>
      </c>
      <c r="K155" s="27">
        <v>852172</v>
      </c>
      <c r="L155" s="27">
        <v>44443</v>
      </c>
      <c r="M155" s="24">
        <v>0</v>
      </c>
      <c r="N155" s="26">
        <v>101009</v>
      </c>
      <c r="O155" s="25">
        <v>15032</v>
      </c>
      <c r="P155" s="24">
        <v>23038</v>
      </c>
      <c r="S155" s="23">
        <v>88121</v>
      </c>
      <c r="V155" s="22">
        <v>84817</v>
      </c>
      <c r="W155" s="21">
        <v>38172</v>
      </c>
      <c r="X155" s="21">
        <v>26464</v>
      </c>
      <c r="Y155" s="21">
        <v>15847</v>
      </c>
      <c r="Z155" s="20">
        <v>22989</v>
      </c>
      <c r="AA155" s="6">
        <f t="shared" si="39"/>
        <v>797465</v>
      </c>
      <c r="AB155" s="3">
        <f t="shared" si="40"/>
        <v>1051681</v>
      </c>
      <c r="AC155" s="3">
        <f t="shared" si="41"/>
        <v>227200</v>
      </c>
      <c r="AD155" s="5">
        <f t="shared" si="42"/>
        <v>103472</v>
      </c>
      <c r="AE155" s="19">
        <f t="shared" si="43"/>
        <v>27468</v>
      </c>
      <c r="AF155" s="3">
        <f t="shared" si="44"/>
        <v>1952618</v>
      </c>
      <c r="AG155" s="1"/>
      <c r="AH155" s="1"/>
    </row>
    <row r="156" spans="1:34">
      <c r="A156" s="1" t="s">
        <v>4</v>
      </c>
      <c r="B156" s="30">
        <v>40156</v>
      </c>
      <c r="C156" s="29">
        <v>2189586</v>
      </c>
      <c r="D156" s="28">
        <v>776554</v>
      </c>
      <c r="E156" s="28">
        <v>11037</v>
      </c>
      <c r="F156" s="28">
        <v>5200</v>
      </c>
      <c r="G156" s="28">
        <v>2037</v>
      </c>
      <c r="H156" s="28">
        <v>396</v>
      </c>
      <c r="I156" s="28">
        <v>2234</v>
      </c>
      <c r="J156" s="27">
        <v>156145</v>
      </c>
      <c r="K156" s="27">
        <v>854313</v>
      </c>
      <c r="L156" s="27">
        <v>43865</v>
      </c>
      <c r="M156" s="24">
        <v>0</v>
      </c>
      <c r="N156" s="26">
        <v>85832</v>
      </c>
      <c r="O156" s="25">
        <v>14027</v>
      </c>
      <c r="P156" s="24">
        <v>16505</v>
      </c>
      <c r="S156" s="23">
        <v>91060</v>
      </c>
      <c r="V156" s="22">
        <v>84298</v>
      </c>
      <c r="W156" s="21">
        <v>20783</v>
      </c>
      <c r="X156" s="21">
        <v>26491</v>
      </c>
      <c r="Y156" s="21">
        <v>15571</v>
      </c>
      <c r="Z156" s="20">
        <v>22621</v>
      </c>
      <c r="AA156" s="6">
        <f t="shared" si="39"/>
        <v>797458</v>
      </c>
      <c r="AB156" s="3">
        <f t="shared" si="40"/>
        <v>1054323</v>
      </c>
      <c r="AC156" s="3">
        <f t="shared" si="41"/>
        <v>207424</v>
      </c>
      <c r="AD156" s="5">
        <f t="shared" si="42"/>
        <v>85466</v>
      </c>
      <c r="AE156" s="19">
        <f t="shared" si="43"/>
        <v>44915</v>
      </c>
      <c r="AF156" s="3">
        <f t="shared" si="44"/>
        <v>1937247</v>
      </c>
      <c r="AG156" s="1"/>
      <c r="AH156" s="1"/>
    </row>
    <row r="157" spans="1:34">
      <c r="A157" s="1" t="s">
        <v>3</v>
      </c>
      <c r="B157" s="30">
        <v>40163</v>
      </c>
      <c r="C157" s="29">
        <v>2238968</v>
      </c>
      <c r="D157" s="28">
        <v>776565</v>
      </c>
      <c r="E157" s="28">
        <v>11037</v>
      </c>
      <c r="F157" s="28">
        <v>5200</v>
      </c>
      <c r="G157" s="28">
        <v>2045</v>
      </c>
      <c r="H157" s="28">
        <v>325</v>
      </c>
      <c r="I157" s="28">
        <v>2239</v>
      </c>
      <c r="J157" s="27">
        <v>157685</v>
      </c>
      <c r="K157" s="27">
        <v>901231</v>
      </c>
      <c r="L157" s="27">
        <v>46752</v>
      </c>
      <c r="M157" s="24">
        <v>0</v>
      </c>
      <c r="N157" s="26">
        <v>85832</v>
      </c>
      <c r="O157" s="25">
        <v>14039</v>
      </c>
      <c r="P157" s="24">
        <v>14492</v>
      </c>
      <c r="S157" s="23">
        <v>92021</v>
      </c>
      <c r="V157" s="22">
        <v>86195</v>
      </c>
      <c r="W157" s="21">
        <v>20648</v>
      </c>
      <c r="X157" s="21">
        <v>26578</v>
      </c>
      <c r="Y157" s="21">
        <v>15578</v>
      </c>
      <c r="Z157" s="20">
        <v>22642</v>
      </c>
      <c r="AA157" s="6">
        <f t="shared" si="39"/>
        <v>797411</v>
      </c>
      <c r="AB157" s="3">
        <f t="shared" si="40"/>
        <v>1105668</v>
      </c>
      <c r="AC157" s="3">
        <f t="shared" si="41"/>
        <v>206384</v>
      </c>
      <c r="AD157" s="5">
        <f t="shared" si="42"/>
        <v>85446</v>
      </c>
      <c r="AE157" s="19">
        <f t="shared" si="43"/>
        <v>44059</v>
      </c>
      <c r="AF157" s="3">
        <f t="shared" si="44"/>
        <v>1988525</v>
      </c>
      <c r="AG157" s="1"/>
      <c r="AH157" s="1"/>
    </row>
    <row r="158" spans="1:34">
      <c r="A158" s="1" t="s">
        <v>2</v>
      </c>
      <c r="B158" s="30">
        <v>40170</v>
      </c>
      <c r="C158" s="29">
        <v>2239003</v>
      </c>
      <c r="D158" s="28">
        <v>776576</v>
      </c>
      <c r="E158" s="28">
        <v>11037</v>
      </c>
      <c r="F158" s="28">
        <v>5200</v>
      </c>
      <c r="G158" s="28">
        <v>2051</v>
      </c>
      <c r="H158" s="28">
        <v>373</v>
      </c>
      <c r="I158" s="28">
        <v>2245</v>
      </c>
      <c r="J158" s="27">
        <v>159879</v>
      </c>
      <c r="K158" s="27">
        <v>910433</v>
      </c>
      <c r="L158" s="27">
        <v>47708</v>
      </c>
      <c r="M158" s="24">
        <v>0</v>
      </c>
      <c r="N158" s="26">
        <v>75918</v>
      </c>
      <c r="O158" s="25">
        <v>14055</v>
      </c>
      <c r="P158" s="24">
        <v>10272</v>
      </c>
      <c r="S158" s="23">
        <v>92873</v>
      </c>
      <c r="V158" s="22">
        <v>87978</v>
      </c>
      <c r="W158" s="21">
        <v>20285</v>
      </c>
      <c r="X158" s="21">
        <v>26585</v>
      </c>
      <c r="Y158" s="21">
        <v>15581</v>
      </c>
      <c r="Z158" s="20">
        <v>22650</v>
      </c>
      <c r="AA158" s="6">
        <f t="shared" si="39"/>
        <v>797482</v>
      </c>
      <c r="AB158" s="3">
        <f t="shared" si="40"/>
        <v>1118020</v>
      </c>
      <c r="AC158" s="3">
        <f t="shared" si="41"/>
        <v>193118</v>
      </c>
      <c r="AD158" s="5">
        <f t="shared" si="42"/>
        <v>85101</v>
      </c>
      <c r="AE158" s="19">
        <f t="shared" si="43"/>
        <v>45282</v>
      </c>
      <c r="AF158" s="3">
        <f t="shared" si="44"/>
        <v>2000603</v>
      </c>
      <c r="AG158" s="1"/>
      <c r="AH158" s="1"/>
    </row>
    <row r="159" spans="1:34">
      <c r="A159" s="1" t="s">
        <v>1</v>
      </c>
      <c r="B159" s="30">
        <v>40177</v>
      </c>
      <c r="C159" s="29">
        <v>2237258</v>
      </c>
      <c r="D159" s="28">
        <v>776587</v>
      </c>
      <c r="E159" s="28">
        <v>11037</v>
      </c>
      <c r="F159" s="28">
        <v>5200</v>
      </c>
      <c r="G159" s="28">
        <v>2047</v>
      </c>
      <c r="H159" s="28">
        <v>277</v>
      </c>
      <c r="I159" s="28">
        <v>2249</v>
      </c>
      <c r="J159" s="27">
        <v>159879</v>
      </c>
      <c r="K159" s="27">
        <v>908257</v>
      </c>
      <c r="L159" s="27">
        <v>47532</v>
      </c>
      <c r="M159" s="24">
        <v>0</v>
      </c>
      <c r="N159" s="26">
        <v>75918</v>
      </c>
      <c r="O159" s="25">
        <v>14072</v>
      </c>
      <c r="P159" s="24">
        <v>10272</v>
      </c>
      <c r="S159" s="23">
        <v>91443</v>
      </c>
      <c r="V159" s="22">
        <v>89699</v>
      </c>
      <c r="W159" s="21">
        <v>20771</v>
      </c>
      <c r="X159" s="21">
        <v>26667</v>
      </c>
      <c r="Y159" s="21">
        <v>15697</v>
      </c>
      <c r="Z159" s="20">
        <v>22660</v>
      </c>
      <c r="AA159" s="6">
        <f t="shared" si="39"/>
        <v>797397</v>
      </c>
      <c r="AB159" s="3">
        <f t="shared" si="40"/>
        <v>1115668</v>
      </c>
      <c r="AC159" s="3">
        <f t="shared" si="41"/>
        <v>191705</v>
      </c>
      <c r="AD159" s="5">
        <f t="shared" si="42"/>
        <v>85795</v>
      </c>
      <c r="AE159" s="19">
        <f t="shared" si="43"/>
        <v>46693</v>
      </c>
      <c r="AF159" s="3">
        <f t="shared" si="44"/>
        <v>1998860</v>
      </c>
      <c r="AG159" s="1"/>
      <c r="AH159" s="1"/>
    </row>
    <row r="160" spans="1:34">
      <c r="A160" s="1" t="s">
        <v>0</v>
      </c>
      <c r="B160" s="30">
        <v>40184</v>
      </c>
      <c r="C160" s="29">
        <v>2238499</v>
      </c>
      <c r="D160" s="28">
        <v>776595</v>
      </c>
      <c r="E160" s="28">
        <v>11037</v>
      </c>
      <c r="F160" s="28">
        <v>5200</v>
      </c>
      <c r="G160" s="28">
        <v>2064</v>
      </c>
      <c r="H160" s="28">
        <v>722</v>
      </c>
      <c r="I160" s="28">
        <v>2240</v>
      </c>
      <c r="J160" s="27">
        <v>159879</v>
      </c>
      <c r="K160" s="27">
        <v>908737</v>
      </c>
      <c r="L160" s="27">
        <v>47533</v>
      </c>
      <c r="M160" s="24">
        <v>0</v>
      </c>
      <c r="N160" s="26">
        <v>75918</v>
      </c>
      <c r="O160" s="25">
        <v>14076</v>
      </c>
      <c r="P160" s="24">
        <v>10272</v>
      </c>
      <c r="S160" s="23">
        <v>91380</v>
      </c>
      <c r="V160" s="22">
        <v>89821</v>
      </c>
      <c r="W160" s="21">
        <v>22166</v>
      </c>
      <c r="X160" s="21">
        <v>26736</v>
      </c>
      <c r="Y160" s="21">
        <v>15662</v>
      </c>
      <c r="Z160" s="20">
        <v>22757</v>
      </c>
      <c r="AA160" s="6">
        <f t="shared" si="39"/>
        <v>797858</v>
      </c>
      <c r="AB160" s="3">
        <f t="shared" si="40"/>
        <v>1116149</v>
      </c>
      <c r="AC160" s="3">
        <f t="shared" si="41"/>
        <v>191646</v>
      </c>
      <c r="AD160" s="5">
        <f t="shared" si="42"/>
        <v>87321</v>
      </c>
      <c r="AE160" s="19">
        <f t="shared" si="43"/>
        <v>45525</v>
      </c>
      <c r="AF160" s="3">
        <f t="shared" si="44"/>
        <v>2001328</v>
      </c>
      <c r="AG160" s="1"/>
      <c r="AH160" s="1"/>
    </row>
  </sheetData>
  <mergeCells count="4">
    <mergeCell ref="D1:I1"/>
    <mergeCell ref="J1:K1"/>
    <mergeCell ref="M1:R1"/>
    <mergeCell ref="X1:Z1"/>
  </mergeCells>
  <pageMargins left="0.75" right="0.75" top="1" bottom="1" header="0.5" footer="0.5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"/>
  <sheetViews>
    <sheetView workbookViewId="0">
      <selection sqref="A1:XFD1"/>
    </sheetView>
  </sheetViews>
  <sheetFormatPr defaultRowHeight="12.75"/>
  <cols>
    <col min="1" max="2" width="9.140625" style="76"/>
    <col min="3" max="3" width="19.42578125" style="76" customWidth="1"/>
    <col min="4" max="4" width="16.7109375" style="76" customWidth="1"/>
    <col min="5" max="16384" width="9.140625" style="76"/>
  </cols>
  <sheetData>
    <row r="1" spans="1:4" ht="72.75" customHeight="1">
      <c r="A1" s="80" t="s">
        <v>187</v>
      </c>
      <c r="C1" s="82" t="s">
        <v>186</v>
      </c>
      <c r="D1" s="81" t="s">
        <v>240</v>
      </c>
    </row>
    <row r="2" spans="1:4">
      <c r="A2" s="80" t="s">
        <v>239</v>
      </c>
      <c r="C2" s="78" t="s">
        <v>238</v>
      </c>
      <c r="D2" s="77" t="s">
        <v>237</v>
      </c>
    </row>
    <row r="3" spans="1:4">
      <c r="A3" s="80" t="s">
        <v>236</v>
      </c>
      <c r="C3" s="78" t="s">
        <v>235</v>
      </c>
      <c r="D3" s="77" t="s">
        <v>234</v>
      </c>
    </row>
    <row r="4" spans="1:4">
      <c r="A4" s="80" t="s">
        <v>233</v>
      </c>
      <c r="C4" s="78" t="s">
        <v>232</v>
      </c>
      <c r="D4" s="77" t="s">
        <v>231</v>
      </c>
    </row>
    <row r="5" spans="1:4">
      <c r="A5" s="80" t="s">
        <v>230</v>
      </c>
      <c r="C5" s="78" t="s">
        <v>229</v>
      </c>
      <c r="D5" s="77" t="s">
        <v>228</v>
      </c>
    </row>
    <row r="6" spans="1:4">
      <c r="A6" s="76" t="s">
        <v>227</v>
      </c>
      <c r="B6" s="79">
        <v>39083</v>
      </c>
      <c r="C6" s="78">
        <v>869559</v>
      </c>
      <c r="D6" s="77">
        <v>843.49400000000003</v>
      </c>
    </row>
    <row r="7" spans="1:4">
      <c r="A7" s="76" t="s">
        <v>226</v>
      </c>
      <c r="B7" s="79">
        <v>39114</v>
      </c>
      <c r="C7" s="78">
        <v>881267</v>
      </c>
      <c r="D7" s="77">
        <v>847.25800000000004</v>
      </c>
    </row>
    <row r="8" spans="1:4">
      <c r="A8" s="76" t="s">
        <v>225</v>
      </c>
      <c r="B8" s="79">
        <v>39142</v>
      </c>
      <c r="C8" s="78">
        <v>873681</v>
      </c>
      <c r="D8" s="77">
        <v>848.17399999999998</v>
      </c>
    </row>
    <row r="9" spans="1:4">
      <c r="A9" s="76" t="s">
        <v>224</v>
      </c>
      <c r="B9" s="79">
        <v>39173</v>
      </c>
      <c r="C9" s="78">
        <v>883461</v>
      </c>
      <c r="D9" s="77">
        <v>848.96600000000001</v>
      </c>
    </row>
    <row r="10" spans="1:4">
      <c r="A10" s="76" t="s">
        <v>223</v>
      </c>
      <c r="B10" s="79">
        <v>39203</v>
      </c>
      <c r="C10" s="78">
        <v>880715</v>
      </c>
      <c r="D10" s="77">
        <v>849.61699999999996</v>
      </c>
    </row>
    <row r="11" spans="1:4">
      <c r="A11" s="76" t="s">
        <v>222</v>
      </c>
      <c r="B11" s="79">
        <v>39234</v>
      </c>
      <c r="C11" s="78">
        <v>868875</v>
      </c>
      <c r="D11" s="77">
        <v>851.16899999999998</v>
      </c>
    </row>
    <row r="12" spans="1:4">
      <c r="A12" s="76" t="s">
        <v>221</v>
      </c>
      <c r="B12" s="79">
        <v>39264</v>
      </c>
      <c r="C12" s="78">
        <v>867680</v>
      </c>
      <c r="D12" s="77">
        <v>851.86599999999999</v>
      </c>
    </row>
    <row r="13" spans="1:4">
      <c r="A13" s="76" t="s">
        <v>220</v>
      </c>
      <c r="B13" s="79">
        <v>39295</v>
      </c>
      <c r="C13" s="78">
        <v>876771</v>
      </c>
      <c r="D13" s="77">
        <v>853.41300000000001</v>
      </c>
    </row>
    <row r="14" spans="1:4">
      <c r="A14" s="76" t="s">
        <v>219</v>
      </c>
      <c r="B14" s="79">
        <v>39326</v>
      </c>
      <c r="C14" s="78">
        <v>893691</v>
      </c>
      <c r="D14" s="77">
        <v>851.46299999999997</v>
      </c>
    </row>
    <row r="15" spans="1:4">
      <c r="A15" s="76" t="s">
        <v>218</v>
      </c>
      <c r="B15" s="79">
        <v>39356</v>
      </c>
      <c r="C15" s="78">
        <v>886929</v>
      </c>
      <c r="D15" s="77">
        <v>856.42600000000004</v>
      </c>
    </row>
    <row r="16" spans="1:4">
      <c r="A16" s="76" t="s">
        <v>217</v>
      </c>
      <c r="B16" s="79">
        <v>39387</v>
      </c>
      <c r="C16" s="78">
        <v>882848</v>
      </c>
      <c r="D16" s="77">
        <v>857.48</v>
      </c>
    </row>
    <row r="17" spans="1:4">
      <c r="A17" s="76" t="s">
        <v>216</v>
      </c>
      <c r="B17" s="79">
        <v>39417</v>
      </c>
      <c r="C17" s="78">
        <v>893758</v>
      </c>
      <c r="D17" s="77">
        <v>847.45399999999995</v>
      </c>
    </row>
    <row r="18" spans="1:4">
      <c r="A18" s="76" t="s">
        <v>215</v>
      </c>
      <c r="B18" s="79">
        <v>39448</v>
      </c>
      <c r="C18" s="78">
        <v>902846</v>
      </c>
      <c r="D18" s="77">
        <v>851.40499999999997</v>
      </c>
    </row>
    <row r="19" spans="1:4">
      <c r="A19" s="76" t="s">
        <v>214</v>
      </c>
      <c r="B19" s="79">
        <v>39479</v>
      </c>
      <c r="C19" s="78">
        <v>896356</v>
      </c>
      <c r="D19" s="77">
        <v>856.96400000000006</v>
      </c>
    </row>
    <row r="20" spans="1:4">
      <c r="A20" s="76" t="s">
        <v>213</v>
      </c>
      <c r="B20" s="79">
        <v>39508</v>
      </c>
      <c r="C20" s="78">
        <v>895768</v>
      </c>
      <c r="D20" s="77">
        <v>860.53200000000004</v>
      </c>
    </row>
    <row r="21" spans="1:4">
      <c r="A21" s="76" t="s">
        <v>212</v>
      </c>
      <c r="B21" s="79">
        <v>39539</v>
      </c>
      <c r="C21" s="78">
        <v>889693</v>
      </c>
      <c r="D21" s="77">
        <v>855.22199999999998</v>
      </c>
    </row>
    <row r="22" spans="1:4">
      <c r="A22" s="76" t="s">
        <v>211</v>
      </c>
      <c r="B22" s="79">
        <v>39569</v>
      </c>
      <c r="C22" s="78">
        <v>905552</v>
      </c>
      <c r="D22" s="77">
        <v>859.92</v>
      </c>
    </row>
    <row r="23" spans="1:4">
      <c r="A23" s="76" t="s">
        <v>210</v>
      </c>
      <c r="B23" s="79">
        <v>39600</v>
      </c>
      <c r="C23" s="78">
        <v>894137</v>
      </c>
      <c r="D23" s="77">
        <v>863.04100000000005</v>
      </c>
    </row>
    <row r="24" spans="1:4">
      <c r="A24" s="76" t="s">
        <v>209</v>
      </c>
      <c r="B24" s="79">
        <v>39630</v>
      </c>
      <c r="C24" s="78">
        <v>919992</v>
      </c>
      <c r="D24" s="77">
        <v>870.77099999999996</v>
      </c>
    </row>
    <row r="25" spans="1:4">
      <c r="A25" s="76" t="s">
        <v>208</v>
      </c>
      <c r="B25" s="79">
        <v>39661</v>
      </c>
      <c r="C25" s="78">
        <v>911475</v>
      </c>
      <c r="D25" s="77">
        <v>871.53</v>
      </c>
    </row>
    <row r="26" spans="1:4">
      <c r="A26" s="76" t="s">
        <v>207</v>
      </c>
      <c r="B26" s="79">
        <v>39692</v>
      </c>
      <c r="C26" s="78">
        <v>1213323</v>
      </c>
      <c r="D26" s="77">
        <v>936.17100000000005</v>
      </c>
    </row>
    <row r="27" spans="1:4">
      <c r="A27" s="76" t="s">
        <v>206</v>
      </c>
      <c r="B27" s="79">
        <v>39722</v>
      </c>
      <c r="C27" s="78">
        <v>1970680</v>
      </c>
      <c r="D27" s="77">
        <v>1142.202</v>
      </c>
    </row>
    <row r="28" spans="1:4">
      <c r="A28" s="76" t="s">
        <v>205</v>
      </c>
      <c r="B28" s="79">
        <v>39753</v>
      </c>
      <c r="C28" s="78">
        <v>2107651</v>
      </c>
      <c r="D28" s="77">
        <v>1480.759</v>
      </c>
    </row>
    <row r="29" spans="1:4">
      <c r="A29" s="76" t="s">
        <v>204</v>
      </c>
      <c r="B29" s="79">
        <v>39783</v>
      </c>
      <c r="C29" s="78">
        <v>2240946</v>
      </c>
      <c r="D29" s="77">
        <v>1669.252</v>
      </c>
    </row>
    <row r="30" spans="1:4">
      <c r="A30" s="76" t="s">
        <v>203</v>
      </c>
      <c r="B30" s="79">
        <v>39814</v>
      </c>
      <c r="C30" s="78">
        <v>1928549</v>
      </c>
      <c r="D30" s="77">
        <v>1730.461</v>
      </c>
    </row>
    <row r="31" spans="1:4">
      <c r="A31" s="76" t="s">
        <v>202</v>
      </c>
      <c r="B31" s="79">
        <v>39845</v>
      </c>
      <c r="C31" s="78">
        <v>1917581</v>
      </c>
      <c r="D31" s="77">
        <v>1590.2560000000001</v>
      </c>
    </row>
    <row r="32" spans="1:4">
      <c r="A32" s="76" t="s">
        <v>201</v>
      </c>
      <c r="B32" s="79">
        <v>39873</v>
      </c>
      <c r="C32" s="78">
        <v>2073227</v>
      </c>
      <c r="D32" s="77">
        <v>1668.519</v>
      </c>
    </row>
    <row r="33" spans="1:4">
      <c r="A33" s="76" t="s">
        <v>200</v>
      </c>
      <c r="B33" s="79">
        <v>39904</v>
      </c>
      <c r="C33" s="78">
        <v>2068149</v>
      </c>
      <c r="D33" s="77">
        <v>1787.8130000000001</v>
      </c>
    </row>
    <row r="34" spans="1:4">
      <c r="A34" s="76" t="s">
        <v>199</v>
      </c>
      <c r="B34" s="79">
        <v>39934</v>
      </c>
      <c r="C34" s="78">
        <v>2081659</v>
      </c>
      <c r="D34" s="77">
        <v>1799.3789999999999</v>
      </c>
    </row>
    <row r="35" spans="1:4">
      <c r="A35" s="76" t="s">
        <v>198</v>
      </c>
      <c r="B35" s="79">
        <v>39965</v>
      </c>
      <c r="C35" s="78">
        <v>2027327</v>
      </c>
      <c r="D35" s="77">
        <v>1704.135</v>
      </c>
    </row>
    <row r="36" spans="1:4">
      <c r="A36" s="76" t="s">
        <v>197</v>
      </c>
      <c r="B36" s="79">
        <v>39995</v>
      </c>
      <c r="C36" s="78">
        <v>2003053</v>
      </c>
      <c r="D36" s="77">
        <v>1693.704</v>
      </c>
    </row>
    <row r="37" spans="1:4">
      <c r="A37" s="76" t="s">
        <v>196</v>
      </c>
      <c r="B37" s="79">
        <v>40026</v>
      </c>
      <c r="C37" s="78">
        <v>2078153</v>
      </c>
      <c r="D37" s="77">
        <v>1728.0920000000001</v>
      </c>
    </row>
    <row r="38" spans="1:4">
      <c r="A38" s="76" t="s">
        <v>195</v>
      </c>
      <c r="B38" s="79">
        <v>40057</v>
      </c>
      <c r="C38" s="78">
        <v>2144157</v>
      </c>
      <c r="D38" s="77">
        <v>1819.67</v>
      </c>
    </row>
    <row r="39" spans="1:4">
      <c r="A39" s="76" t="s">
        <v>194</v>
      </c>
      <c r="B39" s="79">
        <v>40087</v>
      </c>
      <c r="C39" s="78">
        <v>2164673</v>
      </c>
      <c r="D39" s="77">
        <v>1975.3779999999999</v>
      </c>
    </row>
    <row r="40" spans="1:4">
      <c r="A40" s="76" t="s">
        <v>193</v>
      </c>
      <c r="B40" s="79">
        <v>40118</v>
      </c>
      <c r="C40" s="78">
        <v>2209567</v>
      </c>
      <c r="D40" s="77">
        <v>2044.5519999999999</v>
      </c>
    </row>
    <row r="41" spans="1:4">
      <c r="A41" s="76" t="s">
        <v>192</v>
      </c>
      <c r="B41" s="79">
        <v>40148</v>
      </c>
      <c r="C41" s="78">
        <v>2237258</v>
      </c>
      <c r="D41" s="77" t="e">
        <v>#N/A</v>
      </c>
    </row>
    <row r="42" spans="1:4">
      <c r="B42" s="79"/>
      <c r="C42" s="78"/>
      <c r="D42" s="77"/>
    </row>
    <row r="43" spans="1:4">
      <c r="B43" s="79"/>
      <c r="C43" s="78"/>
      <c r="D43" s="77"/>
    </row>
    <row r="44" spans="1:4">
      <c r="B44" s="79"/>
      <c r="C44" s="78"/>
      <c r="D44" s="77"/>
    </row>
    <row r="45" spans="1:4">
      <c r="B45" s="79"/>
      <c r="C45" s="78"/>
      <c r="D45" s="77"/>
    </row>
    <row r="46" spans="1:4">
      <c r="B46" s="79"/>
      <c r="C46" s="78"/>
      <c r="D46" s="77"/>
    </row>
    <row r="47" spans="1:4">
      <c r="B47" s="79"/>
      <c r="C47" s="78"/>
      <c r="D47" s="77"/>
    </row>
    <row r="48" spans="1:4">
      <c r="B48" s="79"/>
      <c r="C48" s="78"/>
      <c r="D48" s="77"/>
    </row>
    <row r="49" spans="2:4">
      <c r="B49" s="79"/>
      <c r="C49" s="78"/>
      <c r="D49" s="77"/>
    </row>
    <row r="50" spans="2:4">
      <c r="B50" s="79"/>
      <c r="C50" s="78"/>
      <c r="D50" s="77"/>
    </row>
    <row r="51" spans="2:4">
      <c r="B51" s="79"/>
      <c r="C51" s="78"/>
      <c r="D51" s="77"/>
    </row>
    <row r="52" spans="2:4">
      <c r="B52" s="79"/>
      <c r="C52" s="78"/>
      <c r="D52" s="77"/>
    </row>
    <row r="53" spans="2:4">
      <c r="B53" s="79"/>
      <c r="C53" s="78"/>
      <c r="D53" s="77"/>
    </row>
    <row r="54" spans="2:4">
      <c r="B54" s="79"/>
      <c r="C54" s="78"/>
      <c r="D54" s="77"/>
    </row>
    <row r="55" spans="2:4">
      <c r="B55" s="79"/>
      <c r="C55" s="78"/>
      <c r="D55" s="77"/>
    </row>
    <row r="56" spans="2:4">
      <c r="B56" s="79"/>
      <c r="C56" s="78"/>
      <c r="D56" s="77"/>
    </row>
    <row r="57" spans="2:4">
      <c r="B57" s="79"/>
      <c r="C57" s="78"/>
      <c r="D57" s="77"/>
    </row>
    <row r="58" spans="2:4">
      <c r="B58" s="79"/>
      <c r="C58" s="78"/>
      <c r="D58" s="77"/>
    </row>
    <row r="59" spans="2:4">
      <c r="B59" s="79"/>
      <c r="C59" s="78"/>
      <c r="D59" s="77"/>
    </row>
    <row r="60" spans="2:4">
      <c r="B60" s="79"/>
      <c r="C60" s="78"/>
      <c r="D60" s="77"/>
    </row>
    <row r="61" spans="2:4">
      <c r="B61" s="79"/>
      <c r="C61" s="78"/>
      <c r="D61" s="77"/>
    </row>
    <row r="62" spans="2:4">
      <c r="B62" s="79"/>
      <c r="C62" s="78"/>
      <c r="D62" s="77"/>
    </row>
    <row r="63" spans="2:4">
      <c r="B63" s="79"/>
      <c r="C63" s="78"/>
      <c r="D63" s="77"/>
    </row>
    <row r="64" spans="2:4">
      <c r="B64" s="79"/>
      <c r="C64" s="78"/>
      <c r="D64" s="77"/>
    </row>
    <row r="65" spans="2:4">
      <c r="B65" s="79"/>
      <c r="C65" s="78"/>
      <c r="D65" s="77"/>
    </row>
    <row r="66" spans="2:4">
      <c r="B66" s="79"/>
      <c r="C66" s="78"/>
      <c r="D66" s="77"/>
    </row>
    <row r="67" spans="2:4">
      <c r="B67" s="79"/>
      <c r="C67" s="78"/>
      <c r="D67" s="77"/>
    </row>
    <row r="68" spans="2:4">
      <c r="B68" s="79"/>
      <c r="C68" s="78"/>
      <c r="D68" s="77"/>
    </row>
    <row r="69" spans="2:4">
      <c r="B69" s="79"/>
      <c r="C69" s="78"/>
      <c r="D69" s="77"/>
    </row>
    <row r="70" spans="2:4">
      <c r="B70" s="79"/>
      <c r="C70" s="78"/>
      <c r="D70" s="77"/>
    </row>
    <row r="71" spans="2:4">
      <c r="B71" s="79"/>
      <c r="C71" s="78"/>
      <c r="D71" s="77"/>
    </row>
    <row r="72" spans="2:4">
      <c r="B72" s="79"/>
      <c r="C72" s="78"/>
      <c r="D72" s="77"/>
    </row>
    <row r="73" spans="2:4">
      <c r="B73" s="79"/>
      <c r="C73" s="78"/>
      <c r="D73" s="77"/>
    </row>
    <row r="74" spans="2:4">
      <c r="B74" s="79"/>
      <c r="C74" s="78"/>
      <c r="D74" s="77"/>
    </row>
    <row r="75" spans="2:4">
      <c r="B75" s="79"/>
      <c r="C75" s="78"/>
      <c r="D75" s="77"/>
    </row>
    <row r="76" spans="2:4">
      <c r="B76" s="79"/>
      <c r="C76" s="78"/>
      <c r="D76" s="77"/>
    </row>
    <row r="77" spans="2:4">
      <c r="B77" s="79"/>
      <c r="C77" s="78"/>
      <c r="D77" s="77"/>
    </row>
    <row r="78" spans="2:4">
      <c r="B78" s="79"/>
      <c r="C78" s="78"/>
      <c r="D78" s="77"/>
    </row>
    <row r="79" spans="2:4">
      <c r="B79" s="79"/>
      <c r="C79" s="78"/>
      <c r="D79" s="77"/>
    </row>
    <row r="80" spans="2:4">
      <c r="B80" s="79"/>
      <c r="C80" s="78"/>
      <c r="D80" s="77"/>
    </row>
    <row r="81" spans="2:4">
      <c r="B81" s="79"/>
      <c r="C81" s="78"/>
      <c r="D81" s="77"/>
    </row>
    <row r="82" spans="2:4">
      <c r="B82" s="79"/>
      <c r="C82" s="78"/>
      <c r="D82" s="77"/>
    </row>
    <row r="83" spans="2:4">
      <c r="B83" s="79"/>
      <c r="C83" s="78"/>
      <c r="D83" s="77"/>
    </row>
    <row r="84" spans="2:4">
      <c r="B84" s="79"/>
      <c r="C84" s="78"/>
      <c r="D84" s="77"/>
    </row>
    <row r="85" spans="2:4">
      <c r="B85" s="79"/>
      <c r="C85" s="78"/>
      <c r="D85" s="77"/>
    </row>
    <row r="86" spans="2:4">
      <c r="B86" s="79"/>
      <c r="C86" s="78"/>
      <c r="D86" s="77"/>
    </row>
    <row r="87" spans="2:4">
      <c r="B87" s="79"/>
      <c r="C87" s="78"/>
      <c r="D87" s="77"/>
    </row>
    <row r="88" spans="2:4">
      <c r="B88" s="79"/>
      <c r="C88" s="78"/>
      <c r="D88" s="77"/>
    </row>
    <row r="89" spans="2:4">
      <c r="B89" s="79"/>
      <c r="C89" s="78"/>
      <c r="D89" s="77"/>
    </row>
    <row r="90" spans="2:4">
      <c r="B90" s="79"/>
      <c r="C90" s="78"/>
      <c r="D90" s="77"/>
    </row>
    <row r="91" spans="2:4">
      <c r="B91" s="79"/>
      <c r="C91" s="78"/>
      <c r="D91" s="77"/>
    </row>
    <row r="92" spans="2:4">
      <c r="B92" s="79"/>
      <c r="C92" s="78"/>
      <c r="D92" s="77"/>
    </row>
    <row r="93" spans="2:4">
      <c r="B93" s="79"/>
      <c r="C93" s="78"/>
      <c r="D93" s="77"/>
    </row>
    <row r="94" spans="2:4">
      <c r="B94" s="79"/>
      <c r="C94" s="78"/>
      <c r="D94" s="77"/>
    </row>
    <row r="95" spans="2:4">
      <c r="B95" s="79"/>
      <c r="C95" s="78"/>
      <c r="D95" s="77"/>
    </row>
    <row r="96" spans="2:4">
      <c r="B96" s="79"/>
      <c r="C96" s="78"/>
      <c r="D96" s="77"/>
    </row>
    <row r="97" spans="2:4">
      <c r="B97" s="79"/>
      <c r="C97" s="78"/>
      <c r="D97" s="77"/>
    </row>
    <row r="98" spans="2:4">
      <c r="B98" s="79"/>
      <c r="C98" s="78"/>
      <c r="D98" s="77"/>
    </row>
    <row r="99" spans="2:4">
      <c r="B99" s="79"/>
      <c r="C99" s="78"/>
      <c r="D99" s="77"/>
    </row>
    <row r="100" spans="2:4">
      <c r="B100" s="79"/>
      <c r="C100" s="78"/>
      <c r="D100" s="77"/>
    </row>
    <row r="101" spans="2:4">
      <c r="B101" s="79"/>
      <c r="C101" s="78"/>
      <c r="D101" s="77"/>
    </row>
    <row r="102" spans="2:4">
      <c r="B102" s="79"/>
      <c r="C102" s="78"/>
      <c r="D102" s="77"/>
    </row>
    <row r="103" spans="2:4">
      <c r="B103" s="79"/>
      <c r="C103" s="78"/>
      <c r="D103" s="77"/>
    </row>
    <row r="104" spans="2:4">
      <c r="B104" s="79"/>
      <c r="C104" s="78"/>
      <c r="D104" s="77"/>
    </row>
    <row r="105" spans="2:4">
      <c r="B105" s="79"/>
      <c r="C105" s="78"/>
      <c r="D105" s="77"/>
    </row>
    <row r="106" spans="2:4">
      <c r="B106" s="79"/>
      <c r="C106" s="78"/>
      <c r="D106" s="77"/>
    </row>
    <row r="107" spans="2:4">
      <c r="B107" s="79"/>
      <c r="C107" s="78"/>
      <c r="D107" s="77"/>
    </row>
    <row r="108" spans="2:4">
      <c r="B108" s="79"/>
      <c r="C108" s="78"/>
      <c r="D108" s="77"/>
    </row>
    <row r="109" spans="2:4">
      <c r="B109" s="79"/>
      <c r="C109" s="78"/>
      <c r="D109" s="77"/>
    </row>
    <row r="110" spans="2:4">
      <c r="B110" s="79"/>
      <c r="C110" s="78"/>
      <c r="D110" s="77"/>
    </row>
    <row r="111" spans="2:4">
      <c r="B111" s="79"/>
      <c r="C111" s="78"/>
      <c r="D111" s="77"/>
    </row>
    <row r="112" spans="2:4">
      <c r="B112" s="79"/>
      <c r="C112" s="78"/>
      <c r="D112" s="77"/>
    </row>
    <row r="113" spans="2:4">
      <c r="B113" s="79"/>
      <c r="C113" s="78"/>
      <c r="D113" s="77"/>
    </row>
    <row r="114" spans="2:4">
      <c r="B114" s="79"/>
      <c r="C114" s="78"/>
      <c r="D114" s="77"/>
    </row>
    <row r="115" spans="2:4">
      <c r="B115" s="79"/>
      <c r="C115" s="78"/>
      <c r="D115" s="77"/>
    </row>
    <row r="116" spans="2:4">
      <c r="B116" s="79"/>
      <c r="C116" s="78"/>
      <c r="D116" s="77"/>
    </row>
    <row r="117" spans="2:4">
      <c r="B117" s="79"/>
      <c r="C117" s="78"/>
      <c r="D117" s="77"/>
    </row>
    <row r="118" spans="2:4">
      <c r="B118" s="79"/>
      <c r="C118" s="78"/>
      <c r="D118" s="77"/>
    </row>
    <row r="119" spans="2:4">
      <c r="B119" s="79"/>
      <c r="C119" s="78"/>
      <c r="D119" s="77"/>
    </row>
    <row r="120" spans="2:4">
      <c r="B120" s="79"/>
      <c r="C120" s="78"/>
      <c r="D120" s="77"/>
    </row>
    <row r="121" spans="2:4">
      <c r="B121" s="79"/>
      <c r="C121" s="78"/>
      <c r="D121" s="77"/>
    </row>
    <row r="122" spans="2:4">
      <c r="B122" s="79"/>
      <c r="C122" s="78"/>
      <c r="D122" s="77"/>
    </row>
    <row r="123" spans="2:4">
      <c r="B123" s="79"/>
      <c r="C123" s="78"/>
      <c r="D123" s="77"/>
    </row>
    <row r="124" spans="2:4">
      <c r="B124" s="79"/>
      <c r="C124" s="78"/>
      <c r="D124" s="77"/>
    </row>
    <row r="125" spans="2:4">
      <c r="B125" s="79"/>
      <c r="C125" s="78"/>
      <c r="D125" s="77"/>
    </row>
    <row r="126" spans="2:4">
      <c r="B126" s="79"/>
      <c r="C126" s="78"/>
      <c r="D126" s="77"/>
    </row>
    <row r="127" spans="2:4">
      <c r="B127" s="79"/>
      <c r="C127" s="78"/>
      <c r="D127" s="77"/>
    </row>
    <row r="128" spans="2:4">
      <c r="B128" s="79"/>
      <c r="C128" s="78"/>
      <c r="D128" s="77"/>
    </row>
    <row r="129" spans="2:4">
      <c r="B129" s="79"/>
      <c r="C129" s="78"/>
      <c r="D129" s="77"/>
    </row>
    <row r="130" spans="2:4">
      <c r="B130" s="79"/>
      <c r="C130" s="78"/>
      <c r="D130" s="77"/>
    </row>
    <row r="131" spans="2:4">
      <c r="B131" s="79"/>
      <c r="C131" s="78"/>
      <c r="D131" s="77"/>
    </row>
    <row r="132" spans="2:4">
      <c r="B132" s="79"/>
      <c r="C132" s="78"/>
      <c r="D132" s="77"/>
    </row>
    <row r="133" spans="2:4">
      <c r="B133" s="79"/>
      <c r="C133" s="78"/>
      <c r="D133" s="77"/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sqref="A1:XFD1"/>
    </sheetView>
  </sheetViews>
  <sheetFormatPr defaultColWidth="20.7109375" defaultRowHeight="12.75"/>
  <cols>
    <col min="1" max="1" width="9.85546875" style="76" bestFit="1" customWidth="1"/>
    <col min="2" max="2" width="7" style="76" bestFit="1" customWidth="1"/>
    <col min="3" max="16384" width="20.7109375" style="76"/>
  </cols>
  <sheetData>
    <row r="1" spans="1:4" ht="63.75">
      <c r="A1" s="80" t="s">
        <v>187</v>
      </c>
      <c r="C1" s="85" t="s">
        <v>243</v>
      </c>
      <c r="D1" s="85" t="s">
        <v>242</v>
      </c>
    </row>
    <row r="2" spans="1:4">
      <c r="A2" s="80" t="s">
        <v>239</v>
      </c>
      <c r="C2" s="84" t="s">
        <v>241</v>
      </c>
      <c r="D2" s="84" t="s">
        <v>237</v>
      </c>
    </row>
    <row r="3" spans="1:4">
      <c r="A3" s="80" t="s">
        <v>236</v>
      </c>
      <c r="C3" s="84" t="s">
        <v>234</v>
      </c>
      <c r="D3" s="84" t="s">
        <v>234</v>
      </c>
    </row>
    <row r="4" spans="1:4">
      <c r="A4" s="80" t="s">
        <v>233</v>
      </c>
      <c r="C4" s="84" t="s">
        <v>231</v>
      </c>
      <c r="D4" s="84" t="s">
        <v>231</v>
      </c>
    </row>
    <row r="5" spans="1:4">
      <c r="A5" s="80" t="s">
        <v>230</v>
      </c>
      <c r="C5" s="84" t="s">
        <v>228</v>
      </c>
      <c r="D5" s="84" t="s">
        <v>228</v>
      </c>
    </row>
    <row r="6" spans="1:4">
      <c r="A6" s="76" t="s">
        <v>227</v>
      </c>
      <c r="B6" s="79">
        <v>39083</v>
      </c>
      <c r="C6" s="84">
        <v>5.3174721189591212E-2</v>
      </c>
      <c r="D6" s="84">
        <v>2.2217100325092831E-2</v>
      </c>
    </row>
    <row r="7" spans="1:4">
      <c r="A7" s="76" t="s">
        <v>226</v>
      </c>
      <c r="B7" s="79">
        <v>39114</v>
      </c>
      <c r="C7" s="84">
        <v>5.1006791020432374E-2</v>
      </c>
      <c r="D7" s="84">
        <v>1.7844664763847273E-2</v>
      </c>
    </row>
    <row r="8" spans="1:4">
      <c r="A8" s="76" t="s">
        <v>225</v>
      </c>
      <c r="B8" s="79">
        <v>39142</v>
      </c>
      <c r="C8" s="84">
        <v>5.3526792977474091E-2</v>
      </c>
      <c r="D8" s="84">
        <v>1.6949397416294421E-2</v>
      </c>
    </row>
    <row r="9" spans="1:4">
      <c r="A9" s="76" t="s">
        <v>224</v>
      </c>
      <c r="B9" s="79">
        <v>39173</v>
      </c>
      <c r="C9" s="84">
        <v>5.7222033873321365E-2</v>
      </c>
      <c r="D9" s="84">
        <v>1.6339865355857963E-2</v>
      </c>
    </row>
    <row r="10" spans="1:4">
      <c r="A10" s="76" t="s">
        <v>223</v>
      </c>
      <c r="B10" s="79">
        <v>39203</v>
      </c>
      <c r="C10" s="84">
        <v>5.9550429563375307E-2</v>
      </c>
      <c r="D10" s="84">
        <v>1.5120187794550155E-2</v>
      </c>
    </row>
    <row r="11" spans="1:4">
      <c r="A11" s="76" t="s">
        <v>222</v>
      </c>
      <c r="B11" s="79">
        <v>39234</v>
      </c>
      <c r="C11" s="84">
        <v>5.8004538467169242E-2</v>
      </c>
      <c r="D11" s="84">
        <v>1.7075108461816368E-2</v>
      </c>
    </row>
    <row r="12" spans="1:4">
      <c r="A12" s="76" t="s">
        <v>221</v>
      </c>
      <c r="B12" s="79">
        <v>39264</v>
      </c>
      <c r="C12" s="84">
        <v>5.775146893726224E-2</v>
      </c>
      <c r="D12" s="84">
        <v>2.0214791882981809E-2</v>
      </c>
    </row>
    <row r="13" spans="1:4">
      <c r="A13" s="76" t="s">
        <v>220</v>
      </c>
      <c r="B13" s="79">
        <v>39295</v>
      </c>
      <c r="C13" s="84">
        <v>6.1735932434985985E-2</v>
      </c>
      <c r="D13" s="84">
        <v>2.2502615956073502E-2</v>
      </c>
    </row>
    <row r="14" spans="1:4">
      <c r="A14" s="76" t="s">
        <v>219</v>
      </c>
      <c r="B14" s="79">
        <v>39326</v>
      </c>
      <c r="C14" s="84">
        <v>6.3244941997711912E-2</v>
      </c>
      <c r="D14" s="84">
        <v>2.0680337675353044E-2</v>
      </c>
    </row>
    <row r="15" spans="1:4">
      <c r="A15" s="76" t="s">
        <v>218</v>
      </c>
      <c r="B15" s="79">
        <v>39356</v>
      </c>
      <c r="C15" s="84">
        <v>5.9602839325229251E-2</v>
      </c>
      <c r="D15" s="84">
        <v>2.2129300018963072E-2</v>
      </c>
    </row>
    <row r="16" spans="1:4">
      <c r="A16" s="76" t="s">
        <v>217</v>
      </c>
      <c r="B16" s="79">
        <v>39387</v>
      </c>
      <c r="C16" s="84">
        <v>5.9064971468615557E-2</v>
      </c>
      <c r="D16" s="84">
        <v>2.0435512082826568E-2</v>
      </c>
    </row>
    <row r="17" spans="1:4">
      <c r="A17" s="76" t="s">
        <v>216</v>
      </c>
      <c r="B17" s="79">
        <v>39417</v>
      </c>
      <c r="C17" s="84">
        <v>5.7353630975224945E-2</v>
      </c>
      <c r="D17" s="84">
        <v>1.165543702590921E-2</v>
      </c>
    </row>
    <row r="18" spans="1:4">
      <c r="A18" s="76" t="s">
        <v>215</v>
      </c>
      <c r="B18" s="79">
        <v>39448</v>
      </c>
      <c r="C18" s="84">
        <v>5.7267105300313315E-2</v>
      </c>
      <c r="D18" s="84">
        <v>9.3802716808111253E-3</v>
      </c>
    </row>
    <row r="19" spans="1:4">
      <c r="A19" s="76" t="s">
        <v>214</v>
      </c>
      <c r="B19" s="79">
        <v>39479</v>
      </c>
      <c r="C19" s="84">
        <v>6.730904884173694E-2</v>
      </c>
      <c r="D19" s="84">
        <v>1.1455083764040364E-2</v>
      </c>
    </row>
    <row r="20" spans="1:4">
      <c r="A20" s="76" t="s">
        <v>213</v>
      </c>
      <c r="B20" s="79">
        <v>39508</v>
      </c>
      <c r="C20" s="84">
        <v>7.1037484206093016E-2</v>
      </c>
      <c r="D20" s="84">
        <v>1.4570221672894013E-2</v>
      </c>
    </row>
    <row r="21" spans="1:4">
      <c r="A21" s="76" t="s">
        <v>212</v>
      </c>
      <c r="B21" s="79">
        <v>39539</v>
      </c>
      <c r="C21" s="84">
        <v>6.6617403064567871E-2</v>
      </c>
      <c r="D21" s="84">
        <v>7.3685044004212497E-3</v>
      </c>
    </row>
    <row r="22" spans="1:4">
      <c r="A22" s="76" t="s">
        <v>211</v>
      </c>
      <c r="B22" s="79">
        <v>39569</v>
      </c>
      <c r="C22" s="84">
        <v>6.4895034988337263E-2</v>
      </c>
      <c r="D22" s="84">
        <v>1.2126609626600837E-2</v>
      </c>
    </row>
    <row r="23" spans="1:4">
      <c r="A23" s="76" t="s">
        <v>210</v>
      </c>
      <c r="B23" s="79">
        <v>39600</v>
      </c>
      <c r="C23" s="84">
        <v>6.3002476925844375E-2</v>
      </c>
      <c r="D23" s="84">
        <v>1.3947431265727062E-2</v>
      </c>
    </row>
    <row r="24" spans="1:4">
      <c r="A24" s="76" t="s">
        <v>209</v>
      </c>
      <c r="B24" s="79">
        <v>39630</v>
      </c>
      <c r="C24" s="84">
        <v>6.5074157798974408E-2</v>
      </c>
      <c r="D24" s="84">
        <v>2.2193274246632866E-2</v>
      </c>
    </row>
    <row r="25" spans="1:4">
      <c r="A25" s="76" t="s">
        <v>208</v>
      </c>
      <c r="B25" s="79">
        <v>39661</v>
      </c>
      <c r="C25" s="84">
        <v>5.4162102957283631E-2</v>
      </c>
      <c r="D25" s="84">
        <v>2.1227861025440831E-2</v>
      </c>
    </row>
    <row r="26" spans="1:4">
      <c r="A26" s="76" t="s">
        <v>207</v>
      </c>
      <c r="B26" s="79">
        <v>39692</v>
      </c>
      <c r="C26" s="84">
        <v>6.3800806363735418E-2</v>
      </c>
      <c r="D26" s="84">
        <v>9.9484981061162228E-2</v>
      </c>
    </row>
    <row r="27" spans="1:4">
      <c r="A27" s="76" t="s">
        <v>206</v>
      </c>
      <c r="B27" s="79">
        <v>39722</v>
      </c>
      <c r="C27" s="84">
        <v>7.5262401345230767E-2</v>
      </c>
      <c r="D27" s="84">
        <v>0.33368520675596969</v>
      </c>
    </row>
    <row r="28" spans="1:4">
      <c r="A28" s="76" t="s">
        <v>205</v>
      </c>
      <c r="B28" s="79">
        <v>39753</v>
      </c>
      <c r="C28" s="84">
        <v>7.7890159750449106E-2</v>
      </c>
      <c r="D28" s="84">
        <v>0.72687325282897486</v>
      </c>
    </row>
    <row r="29" spans="1:4">
      <c r="A29" s="76" t="s">
        <v>204</v>
      </c>
      <c r="B29" s="79">
        <v>39783</v>
      </c>
      <c r="C29" s="84">
        <v>9.6399956982308854E-2</v>
      </c>
      <c r="D29" s="84">
        <v>0.96972497029520932</v>
      </c>
    </row>
    <row r="30" spans="1:4">
      <c r="A30" s="76" t="s">
        <v>203</v>
      </c>
      <c r="B30" s="79">
        <v>39814</v>
      </c>
      <c r="C30" s="84">
        <v>9.9850431345316584E-2</v>
      </c>
      <c r="D30" s="84">
        <v>1.032475559708693</v>
      </c>
    </row>
    <row r="31" spans="1:4">
      <c r="A31" s="76" t="s">
        <v>202</v>
      </c>
      <c r="B31" s="79">
        <v>39845</v>
      </c>
      <c r="C31" s="84">
        <v>9.1655321005115642E-2</v>
      </c>
      <c r="D31" s="84">
        <v>0.85568705878491325</v>
      </c>
    </row>
    <row r="32" spans="1:4">
      <c r="A32" s="76" t="s">
        <v>201</v>
      </c>
      <c r="B32" s="79">
        <v>39873</v>
      </c>
      <c r="C32" s="84">
        <v>9.1283261240005201E-2</v>
      </c>
      <c r="D32" s="84">
        <v>0.93893870883047925</v>
      </c>
    </row>
    <row r="33" spans="1:4">
      <c r="A33" s="76" t="s">
        <v>200</v>
      </c>
      <c r="B33" s="79">
        <v>39904</v>
      </c>
      <c r="C33" s="84">
        <v>8.1319198441850413E-2</v>
      </c>
      <c r="D33" s="84">
        <v>1.0904688387196679</v>
      </c>
    </row>
    <row r="34" spans="1:4">
      <c r="A34" s="76" t="s">
        <v>199</v>
      </c>
      <c r="B34" s="79">
        <v>39934</v>
      </c>
      <c r="C34" s="84">
        <v>8.7720670682416735E-2</v>
      </c>
      <c r="D34" s="84">
        <v>1.0924961387197656</v>
      </c>
    </row>
    <row r="35" spans="1:4">
      <c r="A35" s="76" t="s">
        <v>198</v>
      </c>
      <c r="B35" s="79">
        <v>39965</v>
      </c>
      <c r="C35" s="84">
        <v>9.0119760479041813E-2</v>
      </c>
      <c r="D35" s="84">
        <v>0.97456912304720378</v>
      </c>
    </row>
    <row r="36" spans="1:4">
      <c r="A36" s="76" t="s">
        <v>197</v>
      </c>
      <c r="B36" s="79">
        <v>39995</v>
      </c>
      <c r="C36" s="84">
        <v>8.1494519147394376E-2</v>
      </c>
      <c r="D36" s="84">
        <v>0.94506187779522577</v>
      </c>
    </row>
    <row r="37" spans="1:4">
      <c r="A37" s="76" t="s">
        <v>196</v>
      </c>
      <c r="B37" s="79">
        <v>40026</v>
      </c>
      <c r="C37" s="84">
        <v>7.8666424229830056E-2</v>
      </c>
      <c r="D37" s="84">
        <v>0.98282571115697448</v>
      </c>
    </row>
    <row r="38" spans="1:4">
      <c r="A38" s="76" t="s">
        <v>195</v>
      </c>
      <c r="B38" s="79">
        <v>40057</v>
      </c>
      <c r="C38" s="84">
        <v>6.6965428937259874E-2</v>
      </c>
      <c r="D38" s="84">
        <v>0.94373745498750705</v>
      </c>
    </row>
    <row r="39" spans="1:4">
      <c r="A39" s="76" t="s">
        <v>194</v>
      </c>
      <c r="B39" s="79">
        <v>40087</v>
      </c>
      <c r="C39" s="84">
        <v>5.4330827826262418E-2</v>
      </c>
      <c r="D39" s="84">
        <v>0.7294465882908131</v>
      </c>
    </row>
    <row r="40" spans="1:4">
      <c r="A40" s="76" t="s">
        <v>193</v>
      </c>
      <c r="B40" s="79">
        <v>40118</v>
      </c>
      <c r="C40" s="84">
        <v>5.1339872965760813E-2</v>
      </c>
      <c r="D40" s="84">
        <v>0.38074612201711799</v>
      </c>
    </row>
    <row r="41" spans="1:4">
      <c r="A41" s="76" t="s">
        <v>192</v>
      </c>
      <c r="B41" s="79">
        <v>40148</v>
      </c>
      <c r="C41" s="84" t="e">
        <v>#N/A</v>
      </c>
      <c r="D41" s="84" t="e">
        <v>#N/A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H287"/>
  <sheetViews>
    <sheetView zoomScaleNormal="100" workbookViewId="0">
      <pane ySplit="8" topLeftCell="A79" activePane="bottomLeft" state="frozen"/>
      <selection pane="bottomLeft" activeCell="A2" sqref="A2"/>
    </sheetView>
  </sheetViews>
  <sheetFormatPr defaultRowHeight="12.75"/>
  <cols>
    <col min="1" max="1" width="9.140625" style="86"/>
    <col min="2" max="2" width="13.85546875" style="86" customWidth="1"/>
    <col min="3" max="4" width="15.28515625" style="86" customWidth="1"/>
    <col min="5" max="5" width="17.5703125" style="86" customWidth="1"/>
    <col min="6" max="6" width="28.28515625" style="86" customWidth="1"/>
    <col min="7" max="16384" width="9.140625" style="86"/>
  </cols>
  <sheetData>
    <row r="1" spans="1:8">
      <c r="A1" s="86" t="s">
        <v>278</v>
      </c>
      <c r="G1" s="88" t="s">
        <v>258</v>
      </c>
    </row>
    <row r="2" spans="1:8">
      <c r="A2" s="86" t="s">
        <v>257</v>
      </c>
      <c r="G2" s="88" t="s">
        <v>256</v>
      </c>
    </row>
    <row r="3" spans="1:8">
      <c r="A3" s="86" t="s">
        <v>255</v>
      </c>
    </row>
    <row r="4" spans="1:8">
      <c r="A4" s="86" t="s">
        <v>254</v>
      </c>
    </row>
    <row r="5" spans="1:8">
      <c r="A5" s="86" t="s">
        <v>253</v>
      </c>
    </row>
    <row r="7" spans="1:8" ht="15.75" customHeight="1">
      <c r="A7" s="112" t="s">
        <v>252</v>
      </c>
      <c r="B7" s="113"/>
      <c r="C7" s="113"/>
      <c r="D7" s="113"/>
      <c r="E7" s="113"/>
      <c r="G7" s="114" t="s">
        <v>251</v>
      </c>
      <c r="H7" s="114"/>
    </row>
    <row r="8" spans="1:8" ht="51">
      <c r="A8" s="94" t="s">
        <v>250</v>
      </c>
      <c r="B8" s="93" t="s">
        <v>249</v>
      </c>
      <c r="C8" s="93" t="s">
        <v>248</v>
      </c>
      <c r="D8" s="93" t="s">
        <v>247</v>
      </c>
      <c r="E8" s="93" t="s">
        <v>246</v>
      </c>
      <c r="G8" s="92" t="s">
        <v>245</v>
      </c>
      <c r="H8" s="92" t="s">
        <v>244</v>
      </c>
    </row>
    <row r="9" spans="1:8">
      <c r="G9" s="92"/>
      <c r="H9" s="92"/>
    </row>
    <row r="10" spans="1:8">
      <c r="A10" s="91">
        <v>6941</v>
      </c>
      <c r="B10" s="86">
        <v>2009</v>
      </c>
      <c r="C10" s="86">
        <v>200</v>
      </c>
      <c r="D10" s="90">
        <v>150</v>
      </c>
      <c r="E10" s="90">
        <v>2359</v>
      </c>
      <c r="G10" s="89">
        <v>28690</v>
      </c>
      <c r="H10" s="88">
        <v>6398</v>
      </c>
    </row>
    <row r="11" spans="1:8">
      <c r="A11" s="91">
        <v>6972</v>
      </c>
      <c r="B11" s="86">
        <v>2039</v>
      </c>
      <c r="C11" s="86">
        <v>186</v>
      </c>
      <c r="D11" s="90">
        <v>116</v>
      </c>
      <c r="E11" s="90">
        <v>2341</v>
      </c>
      <c r="G11" s="89">
        <v>28570</v>
      </c>
      <c r="H11" s="88">
        <v>6257</v>
      </c>
    </row>
    <row r="12" spans="1:8">
      <c r="A12" s="91">
        <v>7000</v>
      </c>
      <c r="B12" s="86">
        <v>2124</v>
      </c>
      <c r="C12" s="86">
        <v>195</v>
      </c>
      <c r="D12" s="90">
        <v>161</v>
      </c>
      <c r="E12" s="90">
        <v>2480</v>
      </c>
      <c r="G12" s="89">
        <v>29380</v>
      </c>
      <c r="H12" s="88">
        <v>6307</v>
      </c>
    </row>
    <row r="13" spans="1:8">
      <c r="A13" s="91">
        <v>7031</v>
      </c>
      <c r="B13" s="86">
        <v>2127</v>
      </c>
      <c r="C13" s="86">
        <v>213</v>
      </c>
      <c r="D13" s="90">
        <v>111</v>
      </c>
      <c r="E13" s="90">
        <v>2451</v>
      </c>
      <c r="G13" s="89">
        <v>29720</v>
      </c>
      <c r="H13" s="88">
        <v>6339</v>
      </c>
    </row>
    <row r="14" spans="1:8">
      <c r="A14" s="91">
        <v>7061</v>
      </c>
      <c r="B14" s="86">
        <v>2163</v>
      </c>
      <c r="C14" s="86">
        <v>228</v>
      </c>
      <c r="D14" s="90">
        <v>107</v>
      </c>
      <c r="E14" s="90">
        <v>2498</v>
      </c>
      <c r="G14" s="89">
        <v>29800</v>
      </c>
      <c r="H14" s="88">
        <v>6340</v>
      </c>
    </row>
    <row r="15" spans="1:8">
      <c r="A15" s="91">
        <v>7092</v>
      </c>
      <c r="B15" s="86">
        <v>2087</v>
      </c>
      <c r="C15" s="86">
        <v>236</v>
      </c>
      <c r="D15" s="90">
        <v>144</v>
      </c>
      <c r="E15" s="90">
        <v>2467</v>
      </c>
      <c r="G15" s="89">
        <v>30320</v>
      </c>
      <c r="H15" s="88">
        <v>6300</v>
      </c>
    </row>
    <row r="16" spans="1:8">
      <c r="A16" s="91">
        <v>7122</v>
      </c>
      <c r="B16" s="86">
        <v>2222</v>
      </c>
      <c r="C16" s="86">
        <v>249</v>
      </c>
      <c r="D16" s="90">
        <v>128</v>
      </c>
      <c r="E16" s="90">
        <v>2599</v>
      </c>
      <c r="G16" s="89">
        <v>30950</v>
      </c>
      <c r="H16" s="88">
        <v>6328</v>
      </c>
    </row>
    <row r="17" spans="1:8">
      <c r="A17" s="91">
        <v>7153</v>
      </c>
      <c r="B17" s="86">
        <v>2170</v>
      </c>
      <c r="C17" s="86">
        <v>270</v>
      </c>
      <c r="D17" s="90">
        <v>119</v>
      </c>
      <c r="E17" s="90">
        <v>2559</v>
      </c>
      <c r="G17" s="89">
        <v>31380</v>
      </c>
      <c r="H17" s="88">
        <v>6366</v>
      </c>
    </row>
    <row r="18" spans="1:8">
      <c r="A18" s="91">
        <v>7184</v>
      </c>
      <c r="B18" s="86">
        <v>2127</v>
      </c>
      <c r="C18" s="86">
        <v>341</v>
      </c>
      <c r="D18" s="90">
        <v>168</v>
      </c>
      <c r="E18" s="90">
        <v>2636</v>
      </c>
      <c r="G18" s="89">
        <v>31900</v>
      </c>
      <c r="H18" s="88">
        <v>6471</v>
      </c>
    </row>
    <row r="19" spans="1:8">
      <c r="A19" s="91">
        <v>7214</v>
      </c>
      <c r="B19" s="86">
        <v>2411</v>
      </c>
      <c r="C19" s="86">
        <v>296</v>
      </c>
      <c r="D19" s="90">
        <v>140</v>
      </c>
      <c r="E19" s="90">
        <v>2847</v>
      </c>
      <c r="G19" s="89">
        <v>32680</v>
      </c>
      <c r="H19" s="88">
        <v>6612</v>
      </c>
    </row>
    <row r="20" spans="1:8">
      <c r="A20" s="91">
        <v>7245</v>
      </c>
      <c r="B20" s="86">
        <v>2595</v>
      </c>
      <c r="C20" s="86">
        <v>307</v>
      </c>
      <c r="D20" s="90">
        <v>136</v>
      </c>
      <c r="E20" s="90">
        <v>3038</v>
      </c>
      <c r="G20" s="89">
        <v>33100</v>
      </c>
      <c r="H20" s="88">
        <v>6758</v>
      </c>
    </row>
    <row r="21" spans="1:8">
      <c r="A21" s="91">
        <v>7275</v>
      </c>
      <c r="B21" s="86">
        <v>2664</v>
      </c>
      <c r="C21" s="86">
        <v>327</v>
      </c>
      <c r="D21" s="90">
        <v>212</v>
      </c>
      <c r="E21" s="90">
        <v>3203</v>
      </c>
      <c r="G21" s="89">
        <v>33510</v>
      </c>
      <c r="H21" s="88">
        <v>6875</v>
      </c>
    </row>
    <row r="22" spans="1:8">
      <c r="A22" s="91">
        <v>7306</v>
      </c>
      <c r="B22" s="86">
        <v>2706</v>
      </c>
      <c r="C22" s="86">
        <v>326</v>
      </c>
      <c r="D22" s="90">
        <v>173</v>
      </c>
      <c r="E22" s="90">
        <v>3205</v>
      </c>
      <c r="G22" s="89">
        <v>33620</v>
      </c>
      <c r="H22" s="88">
        <v>6827</v>
      </c>
    </row>
    <row r="23" spans="1:8">
      <c r="A23" s="91">
        <v>7337</v>
      </c>
      <c r="B23" s="86">
        <v>2838</v>
      </c>
      <c r="C23" s="86">
        <v>309</v>
      </c>
      <c r="D23" s="90">
        <v>167</v>
      </c>
      <c r="E23" s="90">
        <v>3314</v>
      </c>
      <c r="G23" s="89">
        <v>34160</v>
      </c>
      <c r="H23" s="88">
        <v>6856</v>
      </c>
    </row>
    <row r="24" spans="1:8">
      <c r="A24" s="91">
        <v>7366</v>
      </c>
      <c r="B24" s="86">
        <v>2857</v>
      </c>
      <c r="C24" s="86">
        <v>344</v>
      </c>
      <c r="D24" s="90">
        <v>212</v>
      </c>
      <c r="E24" s="90">
        <v>3413</v>
      </c>
      <c r="G24" s="89">
        <v>34650</v>
      </c>
      <c r="H24" s="88">
        <v>6989</v>
      </c>
    </row>
    <row r="25" spans="1:8">
      <c r="A25" s="91">
        <v>7397</v>
      </c>
      <c r="B25" s="86">
        <v>2844</v>
      </c>
      <c r="C25" s="86">
        <v>332</v>
      </c>
      <c r="D25" s="90">
        <v>188</v>
      </c>
      <c r="E25" s="90">
        <v>3364</v>
      </c>
      <c r="G25" s="89">
        <v>34660</v>
      </c>
      <c r="H25" s="88">
        <v>6955</v>
      </c>
    </row>
    <row r="26" spans="1:8">
      <c r="A26" s="91">
        <v>7427</v>
      </c>
      <c r="B26" s="86">
        <v>2947</v>
      </c>
      <c r="C26" s="86">
        <v>302</v>
      </c>
      <c r="D26" s="90">
        <v>136</v>
      </c>
      <c r="E26" s="90">
        <v>3385</v>
      </c>
      <c r="G26" s="89">
        <v>34720</v>
      </c>
      <c r="H26" s="88">
        <v>6980</v>
      </c>
    </row>
    <row r="27" spans="1:8">
      <c r="A27" s="91">
        <v>7458</v>
      </c>
      <c r="B27" s="86">
        <v>2856</v>
      </c>
      <c r="C27" s="86">
        <v>347</v>
      </c>
      <c r="D27" s="90">
        <v>179</v>
      </c>
      <c r="E27" s="90">
        <v>3382</v>
      </c>
      <c r="G27" s="89">
        <v>34710</v>
      </c>
      <c r="H27" s="88">
        <v>7014</v>
      </c>
    </row>
    <row r="28" spans="1:8">
      <c r="A28" s="91">
        <v>7488</v>
      </c>
      <c r="B28" s="86">
        <v>2875</v>
      </c>
      <c r="C28" s="86">
        <v>319</v>
      </c>
      <c r="D28" s="90">
        <v>150</v>
      </c>
      <c r="E28" s="90">
        <v>3344</v>
      </c>
      <c r="G28" s="89">
        <v>34720</v>
      </c>
      <c r="H28" s="88">
        <v>7031</v>
      </c>
    </row>
    <row r="29" spans="1:8">
      <c r="A29" s="91">
        <v>7519</v>
      </c>
      <c r="B29" s="86">
        <v>2920</v>
      </c>
      <c r="C29" s="86">
        <v>304</v>
      </c>
      <c r="D29" s="90">
        <v>129</v>
      </c>
      <c r="E29" s="90">
        <v>3353</v>
      </c>
      <c r="G29" s="89">
        <v>34770</v>
      </c>
      <c r="H29" s="88">
        <v>7029</v>
      </c>
    </row>
    <row r="30" spans="1:8">
      <c r="A30" s="91">
        <v>7550</v>
      </c>
      <c r="B30" s="86">
        <v>2977</v>
      </c>
      <c r="C30" s="86">
        <v>339</v>
      </c>
      <c r="D30" s="90">
        <v>179</v>
      </c>
      <c r="E30" s="90">
        <v>3495</v>
      </c>
      <c r="G30" s="89">
        <v>34780</v>
      </c>
      <c r="H30" s="88">
        <v>7130</v>
      </c>
    </row>
    <row r="31" spans="1:8">
      <c r="A31" s="91">
        <v>7580</v>
      </c>
      <c r="B31" s="86">
        <v>3083</v>
      </c>
      <c r="C31" s="86">
        <v>305</v>
      </c>
      <c r="D31" s="90">
        <v>134</v>
      </c>
      <c r="E31" s="90">
        <v>3522</v>
      </c>
      <c r="G31" s="89">
        <v>34630</v>
      </c>
      <c r="H31" s="88">
        <v>7201</v>
      </c>
    </row>
    <row r="32" spans="1:8">
      <c r="A32" s="91">
        <v>7611</v>
      </c>
      <c r="B32" s="86">
        <v>3038</v>
      </c>
      <c r="C32" s="86">
        <v>320</v>
      </c>
      <c r="D32" s="90">
        <v>109</v>
      </c>
      <c r="E32" s="90">
        <v>3467</v>
      </c>
      <c r="G32" s="89">
        <v>34230</v>
      </c>
      <c r="H32" s="88">
        <v>7157</v>
      </c>
    </row>
    <row r="33" spans="1:8">
      <c r="A33" s="91">
        <v>7641</v>
      </c>
      <c r="B33" s="86">
        <v>2960</v>
      </c>
      <c r="C33" s="86">
        <v>339</v>
      </c>
      <c r="D33" s="90">
        <v>143</v>
      </c>
      <c r="E33" s="90">
        <v>3442</v>
      </c>
      <c r="G33" s="89">
        <v>34520</v>
      </c>
      <c r="H33" s="88">
        <v>7129</v>
      </c>
    </row>
    <row r="34" spans="1:8">
      <c r="A34" s="91">
        <v>7672</v>
      </c>
      <c r="B34" s="86">
        <v>2723</v>
      </c>
      <c r="C34" s="86">
        <v>298</v>
      </c>
      <c r="D34" s="90">
        <v>89</v>
      </c>
      <c r="E34" s="90">
        <v>3110</v>
      </c>
      <c r="G34" s="89">
        <v>33910</v>
      </c>
      <c r="H34" s="88">
        <v>6887</v>
      </c>
    </row>
    <row r="35" spans="1:8">
      <c r="A35" s="91">
        <v>7703</v>
      </c>
      <c r="B35" s="86">
        <v>2569</v>
      </c>
      <c r="C35" s="86">
        <v>287</v>
      </c>
      <c r="D35" s="90">
        <v>62</v>
      </c>
      <c r="E35" s="90">
        <v>2918</v>
      </c>
      <c r="G35" s="89">
        <v>33640</v>
      </c>
      <c r="H35" s="88">
        <v>6704</v>
      </c>
    </row>
    <row r="36" spans="1:8">
      <c r="A36" s="91">
        <v>7731</v>
      </c>
      <c r="B36" s="86">
        <v>2434</v>
      </c>
      <c r="C36" s="86">
        <v>296</v>
      </c>
      <c r="D36" s="90">
        <v>68</v>
      </c>
      <c r="E36" s="90">
        <v>2798</v>
      </c>
      <c r="G36" s="89">
        <v>33100</v>
      </c>
      <c r="H36" s="88">
        <v>6611</v>
      </c>
    </row>
    <row r="37" spans="1:8">
      <c r="A37" s="91">
        <v>7762</v>
      </c>
      <c r="B37" s="86">
        <v>2239</v>
      </c>
      <c r="C37" s="86">
        <v>277</v>
      </c>
      <c r="D37" s="90">
        <v>48</v>
      </c>
      <c r="E37" s="90">
        <v>2564</v>
      </c>
      <c r="G37" s="89">
        <v>32750</v>
      </c>
      <c r="H37" s="88">
        <v>6456</v>
      </c>
    </row>
    <row r="38" spans="1:8">
      <c r="A38" s="91">
        <v>7792</v>
      </c>
      <c r="B38" s="86">
        <v>2043</v>
      </c>
      <c r="C38" s="86">
        <v>303</v>
      </c>
      <c r="D38" s="90">
        <v>40</v>
      </c>
      <c r="E38" s="90">
        <v>2386</v>
      </c>
      <c r="G38" s="89">
        <v>32659.999999999996</v>
      </c>
      <c r="H38" s="88">
        <v>6412</v>
      </c>
    </row>
    <row r="39" spans="1:8">
      <c r="A39" s="91">
        <v>7823</v>
      </c>
      <c r="B39" s="86">
        <v>1865</v>
      </c>
      <c r="C39" s="86">
        <v>302</v>
      </c>
      <c r="D39" s="90">
        <v>44</v>
      </c>
      <c r="E39" s="90">
        <v>2211</v>
      </c>
      <c r="G39" s="89">
        <v>32210</v>
      </c>
      <c r="H39" s="88">
        <v>6313</v>
      </c>
    </row>
    <row r="40" spans="1:8">
      <c r="A40" s="91">
        <v>7853</v>
      </c>
      <c r="B40" s="86">
        <v>1745</v>
      </c>
      <c r="C40" s="86">
        <v>261</v>
      </c>
      <c r="D40" s="90">
        <v>43</v>
      </c>
      <c r="E40" s="90">
        <v>2049</v>
      </c>
      <c r="G40" s="89">
        <v>31900</v>
      </c>
      <c r="H40" s="88">
        <v>6209</v>
      </c>
    </row>
    <row r="41" spans="1:8">
      <c r="A41" s="91">
        <v>7884</v>
      </c>
      <c r="B41" s="86">
        <v>1586</v>
      </c>
      <c r="C41" s="86">
        <v>249</v>
      </c>
      <c r="D41" s="90">
        <v>28</v>
      </c>
      <c r="E41" s="90">
        <v>1863</v>
      </c>
      <c r="G41" s="89">
        <v>31990</v>
      </c>
      <c r="H41" s="88">
        <v>6105</v>
      </c>
    </row>
    <row r="42" spans="1:8">
      <c r="A42" s="91">
        <v>7915</v>
      </c>
      <c r="B42" s="86">
        <v>1482</v>
      </c>
      <c r="C42" s="86">
        <v>254</v>
      </c>
      <c r="D42" s="90">
        <v>31</v>
      </c>
      <c r="E42" s="90">
        <v>1767</v>
      </c>
      <c r="G42" s="89">
        <v>31740</v>
      </c>
      <c r="H42" s="88">
        <v>6094</v>
      </c>
    </row>
    <row r="43" spans="1:8">
      <c r="A43" s="91">
        <v>7945</v>
      </c>
      <c r="B43" s="86">
        <v>1427</v>
      </c>
      <c r="C43" s="86">
        <v>207</v>
      </c>
      <c r="D43" s="90">
        <v>35</v>
      </c>
      <c r="E43" s="90">
        <v>1669</v>
      </c>
      <c r="G43" s="89">
        <v>31930</v>
      </c>
      <c r="H43" s="88">
        <v>6086</v>
      </c>
    </row>
    <row r="44" spans="1:8">
      <c r="A44" s="91">
        <v>7976</v>
      </c>
      <c r="B44" s="86">
        <v>1307</v>
      </c>
      <c r="C44" s="86">
        <v>208</v>
      </c>
      <c r="D44" s="90">
        <v>29</v>
      </c>
      <c r="E44" s="90">
        <v>1544</v>
      </c>
      <c r="G44" s="89">
        <v>31980</v>
      </c>
      <c r="H44" s="88">
        <v>6049</v>
      </c>
    </row>
    <row r="45" spans="1:8">
      <c r="A45" s="91">
        <v>8006</v>
      </c>
      <c r="B45" s="86">
        <v>1285</v>
      </c>
      <c r="C45" s="86">
        <v>226</v>
      </c>
      <c r="D45" s="90">
        <v>37</v>
      </c>
      <c r="E45" s="90">
        <v>1548</v>
      </c>
      <c r="G45" s="89">
        <v>31900</v>
      </c>
      <c r="H45" s="88">
        <v>6104</v>
      </c>
    </row>
    <row r="46" spans="1:8">
      <c r="A46" s="91">
        <v>8037</v>
      </c>
      <c r="B46" s="86">
        <v>1060</v>
      </c>
      <c r="C46" s="86">
        <v>238</v>
      </c>
      <c r="D46" s="90">
        <v>28</v>
      </c>
      <c r="E46" s="90">
        <v>1326</v>
      </c>
      <c r="G46" s="89">
        <v>31660</v>
      </c>
      <c r="H46" s="88">
        <v>5947</v>
      </c>
    </row>
    <row r="47" spans="1:8">
      <c r="A47" s="91">
        <v>8068</v>
      </c>
      <c r="B47" s="86">
        <v>857</v>
      </c>
      <c r="C47" s="86">
        <v>357</v>
      </c>
      <c r="D47" s="90">
        <v>19</v>
      </c>
      <c r="E47" s="90">
        <v>1233</v>
      </c>
      <c r="G47" s="89">
        <v>32040</v>
      </c>
      <c r="H47" s="88">
        <v>5853</v>
      </c>
    </row>
    <row r="48" spans="1:8">
      <c r="A48" s="91">
        <v>8096</v>
      </c>
      <c r="B48" s="86">
        <v>730</v>
      </c>
      <c r="C48" s="86">
        <v>459</v>
      </c>
      <c r="D48" s="90">
        <v>18</v>
      </c>
      <c r="E48" s="90">
        <v>1207</v>
      </c>
      <c r="G48" s="89">
        <v>32170</v>
      </c>
      <c r="H48" s="88">
        <v>5907</v>
      </c>
    </row>
    <row r="49" spans="1:8">
      <c r="A49" s="91">
        <v>8127</v>
      </c>
      <c r="B49" s="86">
        <v>665</v>
      </c>
      <c r="C49" s="86">
        <v>520</v>
      </c>
      <c r="D49" s="90">
        <v>25</v>
      </c>
      <c r="E49" s="90">
        <v>1210</v>
      </c>
      <c r="G49" s="89">
        <v>32870</v>
      </c>
      <c r="H49" s="88">
        <v>5928</v>
      </c>
    </row>
    <row r="50" spans="1:8">
      <c r="A50" s="91">
        <v>8157</v>
      </c>
      <c r="B50" s="86">
        <v>582</v>
      </c>
      <c r="C50" s="86">
        <v>603</v>
      </c>
      <c r="D50" s="90">
        <v>23</v>
      </c>
      <c r="E50" s="90">
        <v>1208</v>
      </c>
      <c r="G50" s="89">
        <v>33140</v>
      </c>
      <c r="H50" s="88">
        <v>5946</v>
      </c>
    </row>
    <row r="51" spans="1:8">
      <c r="A51" s="91">
        <v>8188</v>
      </c>
      <c r="B51" s="86">
        <v>573</v>
      </c>
      <c r="C51" s="86">
        <v>591</v>
      </c>
      <c r="D51" s="90">
        <v>28</v>
      </c>
      <c r="E51" s="90">
        <v>1192</v>
      </c>
      <c r="G51" s="89">
        <v>33650</v>
      </c>
      <c r="H51" s="88">
        <v>5962</v>
      </c>
    </row>
    <row r="52" spans="1:8">
      <c r="A52" s="91">
        <v>8218</v>
      </c>
      <c r="B52" s="86">
        <v>578</v>
      </c>
      <c r="C52" s="86">
        <v>547</v>
      </c>
      <c r="D52" s="90">
        <v>45</v>
      </c>
      <c r="E52" s="90">
        <v>1170</v>
      </c>
      <c r="G52" s="89">
        <v>34010</v>
      </c>
      <c r="H52" s="88">
        <v>5968</v>
      </c>
    </row>
    <row r="53" spans="1:8">
      <c r="A53" s="91">
        <v>8249</v>
      </c>
      <c r="B53" s="86">
        <v>555</v>
      </c>
      <c r="C53" s="86">
        <v>497</v>
      </c>
      <c r="D53" s="90">
        <v>50</v>
      </c>
      <c r="E53" s="90">
        <v>1102</v>
      </c>
      <c r="G53" s="89">
        <v>34210</v>
      </c>
      <c r="H53" s="88">
        <v>5960</v>
      </c>
    </row>
    <row r="54" spans="1:8">
      <c r="A54" s="91">
        <v>8280</v>
      </c>
      <c r="B54" s="86">
        <v>629</v>
      </c>
      <c r="C54" s="86">
        <v>486</v>
      </c>
      <c r="D54" s="90">
        <v>65</v>
      </c>
      <c r="E54" s="90">
        <v>1180</v>
      </c>
      <c r="G54" s="89">
        <v>34490</v>
      </c>
      <c r="H54" s="88">
        <v>6076</v>
      </c>
    </row>
    <row r="55" spans="1:8">
      <c r="A55" s="91">
        <v>8310</v>
      </c>
      <c r="B55" s="86">
        <v>738</v>
      </c>
      <c r="C55" s="86">
        <v>448</v>
      </c>
      <c r="D55" s="90">
        <v>60</v>
      </c>
      <c r="E55" s="90">
        <v>1246</v>
      </c>
      <c r="G55" s="89">
        <v>34740</v>
      </c>
      <c r="H55" s="88">
        <v>6192</v>
      </c>
    </row>
    <row r="56" spans="1:8">
      <c r="A56" s="91">
        <v>8341</v>
      </c>
      <c r="B56" s="86">
        <v>883</v>
      </c>
      <c r="C56" s="86">
        <v>325</v>
      </c>
      <c r="D56" s="90">
        <v>57</v>
      </c>
      <c r="E56" s="90">
        <v>1265</v>
      </c>
      <c r="G56" s="89">
        <v>34730</v>
      </c>
      <c r="H56" s="88">
        <v>6209</v>
      </c>
    </row>
    <row r="57" spans="1:8">
      <c r="A57" s="91">
        <v>8371</v>
      </c>
      <c r="B57" s="86">
        <v>919</v>
      </c>
      <c r="C57" s="86">
        <v>380</v>
      </c>
      <c r="D57" s="90">
        <v>78</v>
      </c>
      <c r="E57" s="90">
        <v>1377</v>
      </c>
      <c r="G57" s="89">
        <v>35700</v>
      </c>
      <c r="H57" s="88">
        <v>6380</v>
      </c>
    </row>
    <row r="58" spans="1:8">
      <c r="A58" s="91">
        <v>8402</v>
      </c>
      <c r="B58" s="86">
        <v>765</v>
      </c>
      <c r="C58" s="86">
        <v>421</v>
      </c>
      <c r="D58" s="90">
        <v>63</v>
      </c>
      <c r="E58" s="90">
        <v>1249</v>
      </c>
      <c r="G58" s="89">
        <v>35590</v>
      </c>
      <c r="H58" s="88">
        <v>6310</v>
      </c>
    </row>
    <row r="59" spans="1:8">
      <c r="A59" s="91">
        <v>8433</v>
      </c>
      <c r="B59" s="86">
        <v>798</v>
      </c>
      <c r="C59" s="86">
        <v>356</v>
      </c>
      <c r="D59" s="90">
        <v>51</v>
      </c>
      <c r="E59" s="90">
        <v>1205</v>
      </c>
      <c r="G59" s="89">
        <v>35830</v>
      </c>
      <c r="H59" s="88">
        <v>6286</v>
      </c>
    </row>
    <row r="60" spans="1:8">
      <c r="A60" s="91">
        <v>8461</v>
      </c>
      <c r="B60" s="86">
        <v>862</v>
      </c>
      <c r="C60" s="86">
        <v>316</v>
      </c>
      <c r="D60" s="90">
        <v>50</v>
      </c>
      <c r="E60" s="90">
        <v>1228</v>
      </c>
      <c r="G60" s="89">
        <v>35820</v>
      </c>
      <c r="H60" s="88">
        <v>6299</v>
      </c>
    </row>
    <row r="61" spans="1:8">
      <c r="A61" s="91">
        <v>8492</v>
      </c>
      <c r="B61" s="86">
        <v>930</v>
      </c>
      <c r="C61" s="86">
        <v>229</v>
      </c>
      <c r="D61" s="90">
        <v>55</v>
      </c>
      <c r="E61" s="90">
        <v>1214</v>
      </c>
      <c r="G61" s="89">
        <v>36200</v>
      </c>
      <c r="H61" s="88">
        <v>6313</v>
      </c>
    </row>
    <row r="62" spans="1:8">
      <c r="A62" s="91">
        <v>8522</v>
      </c>
      <c r="B62" s="86">
        <v>976</v>
      </c>
      <c r="C62" s="86">
        <v>193</v>
      </c>
      <c r="D62" s="90">
        <v>53</v>
      </c>
      <c r="E62" s="90">
        <v>1222</v>
      </c>
      <c r="G62" s="89">
        <v>36460</v>
      </c>
      <c r="H62" s="88">
        <v>6351</v>
      </c>
    </row>
    <row r="63" spans="1:8">
      <c r="A63" s="91">
        <v>8553</v>
      </c>
      <c r="B63" s="86">
        <v>965</v>
      </c>
      <c r="C63" s="86">
        <v>153</v>
      </c>
      <c r="D63" s="90">
        <v>60</v>
      </c>
      <c r="E63" s="90">
        <v>1178</v>
      </c>
      <c r="G63" s="89">
        <v>36410</v>
      </c>
      <c r="H63" s="88">
        <v>6359</v>
      </c>
    </row>
    <row r="64" spans="1:8">
      <c r="A64" s="91">
        <v>8583</v>
      </c>
      <c r="B64" s="86">
        <v>1020</v>
      </c>
      <c r="C64" s="86">
        <v>97</v>
      </c>
      <c r="D64" s="90">
        <v>62</v>
      </c>
      <c r="E64" s="90">
        <v>1179</v>
      </c>
      <c r="G64" s="89">
        <v>36380</v>
      </c>
      <c r="H64" s="88">
        <v>6392</v>
      </c>
    </row>
    <row r="65" spans="1:8">
      <c r="A65" s="91">
        <v>8614</v>
      </c>
      <c r="B65" s="86">
        <v>984</v>
      </c>
      <c r="C65" s="86">
        <v>90</v>
      </c>
      <c r="D65" s="90">
        <v>53</v>
      </c>
      <c r="E65" s="90">
        <v>1127</v>
      </c>
      <c r="G65" s="89">
        <v>36420</v>
      </c>
      <c r="H65" s="88">
        <v>6381</v>
      </c>
    </row>
    <row r="66" spans="1:8">
      <c r="A66" s="91">
        <v>8645</v>
      </c>
      <c r="B66" s="86">
        <v>1019</v>
      </c>
      <c r="C66" s="86">
        <v>102</v>
      </c>
      <c r="D66" s="90">
        <v>63</v>
      </c>
      <c r="E66" s="90">
        <v>1184</v>
      </c>
      <c r="G66" s="89">
        <v>36600</v>
      </c>
      <c r="H66" s="88">
        <v>6462</v>
      </c>
    </row>
    <row r="67" spans="1:8">
      <c r="A67" s="91">
        <v>8675</v>
      </c>
      <c r="B67" s="86">
        <v>1058</v>
      </c>
      <c r="C67" s="86">
        <v>91</v>
      </c>
      <c r="D67" s="90">
        <v>55</v>
      </c>
      <c r="E67" s="90">
        <v>1204</v>
      </c>
      <c r="G67" s="89">
        <v>36790</v>
      </c>
      <c r="H67" s="88">
        <v>6458</v>
      </c>
    </row>
    <row r="68" spans="1:8">
      <c r="A68" s="91">
        <v>8706</v>
      </c>
      <c r="B68" s="86">
        <v>1064</v>
      </c>
      <c r="C68" s="86">
        <v>83</v>
      </c>
      <c r="D68" s="90">
        <v>57</v>
      </c>
      <c r="E68" s="90">
        <v>1204</v>
      </c>
      <c r="G68" s="89">
        <v>36900</v>
      </c>
      <c r="H68" s="88">
        <v>6541</v>
      </c>
    </row>
    <row r="69" spans="1:8">
      <c r="A69" s="91">
        <v>8736</v>
      </c>
      <c r="B69" s="86">
        <v>1095</v>
      </c>
      <c r="C69" s="86">
        <v>106</v>
      </c>
      <c r="D69" s="90">
        <v>59</v>
      </c>
      <c r="E69" s="90">
        <v>1260</v>
      </c>
      <c r="G69" s="89">
        <v>37070</v>
      </c>
      <c r="H69" s="88">
        <v>6666</v>
      </c>
    </row>
    <row r="70" spans="1:8">
      <c r="A70" s="91">
        <v>8767</v>
      </c>
      <c r="B70" s="86">
        <v>874</v>
      </c>
      <c r="C70" s="86">
        <v>118</v>
      </c>
      <c r="D70" s="90">
        <v>49</v>
      </c>
      <c r="E70" s="90">
        <v>1041</v>
      </c>
      <c r="G70" s="89">
        <v>36920</v>
      </c>
      <c r="H70" s="88">
        <v>6471</v>
      </c>
    </row>
    <row r="71" spans="1:8">
      <c r="A71" s="91">
        <v>8798</v>
      </c>
      <c r="B71" s="86">
        <v>787</v>
      </c>
      <c r="C71" s="86">
        <v>135</v>
      </c>
      <c r="D71" s="90">
        <v>33</v>
      </c>
      <c r="E71" s="90">
        <v>955</v>
      </c>
      <c r="G71" s="89">
        <v>37040</v>
      </c>
      <c r="H71" s="88">
        <v>6437</v>
      </c>
    </row>
    <row r="72" spans="1:8">
      <c r="A72" s="91">
        <v>8827</v>
      </c>
      <c r="B72" s="86">
        <v>704</v>
      </c>
      <c r="C72" s="86">
        <v>244</v>
      </c>
      <c r="D72" s="90">
        <v>42</v>
      </c>
      <c r="E72" s="90">
        <v>990</v>
      </c>
      <c r="G72" s="89">
        <v>37180</v>
      </c>
      <c r="H72" s="88">
        <v>6498</v>
      </c>
    </row>
    <row r="73" spans="1:8">
      <c r="A73" s="91">
        <v>8858</v>
      </c>
      <c r="B73" s="86">
        <v>659</v>
      </c>
      <c r="C73" s="86">
        <v>274</v>
      </c>
      <c r="D73" s="90">
        <v>48</v>
      </c>
      <c r="E73" s="90">
        <v>981</v>
      </c>
      <c r="G73" s="89">
        <v>37420</v>
      </c>
      <c r="H73" s="88">
        <v>6504</v>
      </c>
    </row>
    <row r="74" spans="1:8">
      <c r="A74" s="91">
        <v>8888</v>
      </c>
      <c r="B74" s="86">
        <v>513</v>
      </c>
      <c r="C74" s="86">
        <v>324</v>
      </c>
      <c r="D74" s="90">
        <v>42</v>
      </c>
      <c r="E74" s="90">
        <v>879</v>
      </c>
      <c r="G74" s="89">
        <v>37630</v>
      </c>
      <c r="H74" s="88">
        <v>6501</v>
      </c>
    </row>
    <row r="75" spans="1:8">
      <c r="A75" s="91">
        <v>8919</v>
      </c>
      <c r="B75" s="86">
        <v>420</v>
      </c>
      <c r="C75" s="86">
        <v>416</v>
      </c>
      <c r="D75" s="90">
        <v>50</v>
      </c>
      <c r="E75" s="90">
        <v>886</v>
      </c>
      <c r="G75" s="89">
        <v>37990</v>
      </c>
      <c r="H75" s="88">
        <v>6544</v>
      </c>
    </row>
    <row r="76" spans="1:8">
      <c r="A76" s="91">
        <v>8949</v>
      </c>
      <c r="B76" s="86">
        <v>359</v>
      </c>
      <c r="C76" s="86">
        <v>467</v>
      </c>
      <c r="D76" s="90">
        <v>53</v>
      </c>
      <c r="E76" s="90">
        <v>879</v>
      </c>
      <c r="G76" s="89">
        <v>38440</v>
      </c>
      <c r="H76" s="88">
        <v>6569</v>
      </c>
    </row>
    <row r="77" spans="1:8">
      <c r="A77" s="91">
        <v>8980</v>
      </c>
      <c r="B77" s="86">
        <v>298</v>
      </c>
      <c r="C77" s="86">
        <v>539</v>
      </c>
      <c r="D77" s="90">
        <v>44</v>
      </c>
      <c r="E77" s="90">
        <v>881</v>
      </c>
      <c r="G77" s="89">
        <v>38880</v>
      </c>
      <c r="H77" s="88">
        <v>6585</v>
      </c>
    </row>
    <row r="78" spans="1:8">
      <c r="A78" s="91">
        <v>9011</v>
      </c>
      <c r="B78" s="86">
        <v>354</v>
      </c>
      <c r="C78" s="86">
        <v>575</v>
      </c>
      <c r="D78" s="90">
        <v>54</v>
      </c>
      <c r="E78" s="90">
        <v>983</v>
      </c>
      <c r="G78" s="89">
        <v>39320</v>
      </c>
      <c r="H78" s="88">
        <v>6686</v>
      </c>
    </row>
    <row r="79" spans="1:8">
      <c r="A79" s="91">
        <v>9041</v>
      </c>
      <c r="B79" s="86">
        <v>420</v>
      </c>
      <c r="C79" s="86">
        <v>585</v>
      </c>
      <c r="D79" s="90">
        <v>52</v>
      </c>
      <c r="E79" s="90">
        <v>1057</v>
      </c>
      <c r="G79" s="89">
        <v>39600</v>
      </c>
      <c r="H79" s="88">
        <v>6745</v>
      </c>
    </row>
    <row r="80" spans="1:8">
      <c r="A80" s="91">
        <v>9072</v>
      </c>
      <c r="B80" s="86">
        <v>496</v>
      </c>
      <c r="C80" s="86">
        <v>588</v>
      </c>
      <c r="D80" s="90">
        <v>51</v>
      </c>
      <c r="E80" s="90">
        <v>1135</v>
      </c>
      <c r="G80" s="89">
        <v>40090</v>
      </c>
      <c r="H80" s="88">
        <v>6847</v>
      </c>
    </row>
    <row r="81" spans="1:8">
      <c r="A81" s="91">
        <v>9102</v>
      </c>
      <c r="B81" s="86">
        <v>665</v>
      </c>
      <c r="C81" s="86">
        <v>554</v>
      </c>
      <c r="D81" s="90">
        <v>69</v>
      </c>
      <c r="E81" s="90">
        <v>1288</v>
      </c>
      <c r="G81" s="89">
        <v>39960</v>
      </c>
      <c r="H81" s="88">
        <v>6983</v>
      </c>
    </row>
    <row r="82" spans="1:8">
      <c r="A82" s="91">
        <v>9133</v>
      </c>
      <c r="B82" s="86">
        <v>604</v>
      </c>
      <c r="C82" s="86">
        <v>464</v>
      </c>
      <c r="D82" s="90">
        <v>57</v>
      </c>
      <c r="E82" s="90">
        <v>1125</v>
      </c>
      <c r="G82" s="89">
        <v>40440</v>
      </c>
      <c r="H82" s="88">
        <v>6770</v>
      </c>
    </row>
    <row r="83" spans="1:8">
      <c r="A83" s="91">
        <v>9164</v>
      </c>
      <c r="B83" s="86">
        <v>664</v>
      </c>
      <c r="C83" s="86">
        <v>384</v>
      </c>
      <c r="D83" s="90">
        <v>46</v>
      </c>
      <c r="E83" s="90">
        <v>1094</v>
      </c>
      <c r="G83" s="89">
        <v>40760</v>
      </c>
      <c r="H83" s="88">
        <v>6677</v>
      </c>
    </row>
    <row r="84" spans="1:8">
      <c r="A84" s="91">
        <v>9192</v>
      </c>
      <c r="B84" s="86">
        <v>698</v>
      </c>
      <c r="C84" s="86">
        <v>376</v>
      </c>
      <c r="D84" s="90">
        <v>48</v>
      </c>
      <c r="E84" s="90">
        <v>1122</v>
      </c>
      <c r="G84" s="89">
        <v>40780</v>
      </c>
      <c r="H84" s="88">
        <v>6664</v>
      </c>
    </row>
    <row r="85" spans="1:8">
      <c r="A85" s="91">
        <v>9223</v>
      </c>
      <c r="B85" s="86">
        <v>700</v>
      </c>
      <c r="C85" s="86">
        <v>355</v>
      </c>
      <c r="D85" s="90">
        <v>55</v>
      </c>
      <c r="E85" s="90">
        <v>1110</v>
      </c>
      <c r="G85" s="89">
        <v>40970</v>
      </c>
      <c r="H85" s="88">
        <v>6639</v>
      </c>
    </row>
    <row r="86" spans="1:8">
      <c r="A86" s="91">
        <v>9253</v>
      </c>
      <c r="B86" s="86">
        <v>687</v>
      </c>
      <c r="C86" s="86">
        <v>361</v>
      </c>
      <c r="D86" s="90">
        <v>52</v>
      </c>
      <c r="E86" s="90">
        <v>1100</v>
      </c>
      <c r="G86" s="89">
        <v>41310</v>
      </c>
      <c r="H86" s="88">
        <v>6636</v>
      </c>
    </row>
    <row r="87" spans="1:8">
      <c r="A87" s="91">
        <v>9284</v>
      </c>
      <c r="B87" s="86">
        <v>711</v>
      </c>
      <c r="C87" s="86">
        <v>345</v>
      </c>
      <c r="D87" s="90">
        <v>62</v>
      </c>
      <c r="E87" s="90">
        <v>1118</v>
      </c>
      <c r="G87" s="89">
        <v>41690</v>
      </c>
      <c r="H87" s="88">
        <v>6644</v>
      </c>
    </row>
    <row r="88" spans="1:8">
      <c r="A88" s="91">
        <v>9314</v>
      </c>
      <c r="B88" s="86">
        <v>722</v>
      </c>
      <c r="C88" s="86">
        <v>338</v>
      </c>
      <c r="D88" s="90">
        <v>58</v>
      </c>
      <c r="E88" s="90">
        <v>1118</v>
      </c>
      <c r="G88" s="89">
        <v>41870</v>
      </c>
      <c r="H88" s="88">
        <v>6667</v>
      </c>
    </row>
    <row r="89" spans="1:8">
      <c r="A89" s="91">
        <v>9345</v>
      </c>
      <c r="B89" s="86">
        <v>761</v>
      </c>
      <c r="C89" s="86">
        <v>329</v>
      </c>
      <c r="D89" s="90">
        <v>53</v>
      </c>
      <c r="E89" s="90">
        <v>1143</v>
      </c>
      <c r="G89" s="89">
        <v>42460</v>
      </c>
      <c r="H89" s="88">
        <v>6681</v>
      </c>
    </row>
    <row r="90" spans="1:8">
      <c r="A90" s="91">
        <v>9376</v>
      </c>
      <c r="B90" s="86">
        <v>828</v>
      </c>
      <c r="C90" s="86">
        <v>335</v>
      </c>
      <c r="D90" s="90">
        <v>64</v>
      </c>
      <c r="E90" s="90">
        <v>1227</v>
      </c>
      <c r="G90" s="89">
        <v>42890</v>
      </c>
      <c r="H90" s="88">
        <v>6782</v>
      </c>
    </row>
    <row r="91" spans="1:8">
      <c r="A91" s="91">
        <v>9406</v>
      </c>
      <c r="B91" s="86">
        <v>924</v>
      </c>
      <c r="C91" s="86">
        <v>328</v>
      </c>
      <c r="D91" s="90">
        <v>69</v>
      </c>
      <c r="E91" s="90">
        <v>1321</v>
      </c>
      <c r="G91" s="89">
        <v>42980</v>
      </c>
      <c r="H91" s="88">
        <v>6861</v>
      </c>
    </row>
    <row r="92" spans="1:8">
      <c r="A92" s="91">
        <v>9437</v>
      </c>
      <c r="B92" s="86">
        <v>954</v>
      </c>
      <c r="C92" s="86">
        <v>332</v>
      </c>
      <c r="D92" s="90">
        <v>66</v>
      </c>
      <c r="E92" s="90">
        <v>1352</v>
      </c>
      <c r="G92" s="89">
        <v>43000</v>
      </c>
      <c r="H92" s="88">
        <v>6894</v>
      </c>
    </row>
    <row r="93" spans="1:8">
      <c r="A93" s="91">
        <v>9467</v>
      </c>
      <c r="B93" s="86">
        <v>1065</v>
      </c>
      <c r="C93" s="86">
        <v>359</v>
      </c>
      <c r="D93" s="90">
        <v>83</v>
      </c>
      <c r="E93" s="90">
        <v>1507</v>
      </c>
      <c r="G93" s="89">
        <v>43030</v>
      </c>
      <c r="H93" s="88">
        <v>7051</v>
      </c>
    </row>
    <row r="94" spans="1:8">
      <c r="A94" s="91">
        <v>9498</v>
      </c>
      <c r="B94" s="86">
        <v>851</v>
      </c>
      <c r="C94" s="86">
        <v>368</v>
      </c>
      <c r="D94" s="90">
        <v>60</v>
      </c>
      <c r="E94" s="90">
        <v>1279</v>
      </c>
      <c r="G94" s="89">
        <v>43190</v>
      </c>
      <c r="H94" s="88">
        <v>6840</v>
      </c>
    </row>
    <row r="95" spans="1:8">
      <c r="A95" s="91">
        <v>9529</v>
      </c>
      <c r="B95" s="86">
        <v>838</v>
      </c>
      <c r="C95" s="86">
        <v>335</v>
      </c>
      <c r="D95" s="90">
        <v>45</v>
      </c>
      <c r="E95" s="90">
        <v>1218</v>
      </c>
      <c r="G95" s="89">
        <v>43340</v>
      </c>
      <c r="H95" s="88">
        <v>6775</v>
      </c>
    </row>
    <row r="96" spans="1:8">
      <c r="A96" s="91">
        <v>9557</v>
      </c>
      <c r="B96" s="86">
        <v>833</v>
      </c>
      <c r="C96" s="86">
        <v>336</v>
      </c>
      <c r="D96" s="90">
        <v>47</v>
      </c>
      <c r="E96" s="90">
        <v>1216</v>
      </c>
      <c r="G96" s="89">
        <v>43270</v>
      </c>
      <c r="H96" s="88">
        <v>6775</v>
      </c>
    </row>
    <row r="97" spans="1:8">
      <c r="A97" s="91">
        <v>9588</v>
      </c>
      <c r="B97" s="86">
        <v>780</v>
      </c>
      <c r="C97" s="86">
        <v>371</v>
      </c>
      <c r="D97" s="90">
        <v>53</v>
      </c>
      <c r="E97" s="90">
        <v>1204</v>
      </c>
      <c r="G97" s="89">
        <v>43140</v>
      </c>
      <c r="H97" s="88">
        <v>6778</v>
      </c>
    </row>
    <row r="98" spans="1:8">
      <c r="A98" s="91">
        <v>9618</v>
      </c>
      <c r="B98" s="86">
        <v>751</v>
      </c>
      <c r="C98" s="86">
        <v>398</v>
      </c>
      <c r="D98" s="90">
        <v>51</v>
      </c>
      <c r="E98" s="90">
        <v>1200</v>
      </c>
      <c r="G98" s="89">
        <v>43500</v>
      </c>
      <c r="H98" s="88">
        <v>6783</v>
      </c>
    </row>
    <row r="99" spans="1:8">
      <c r="A99" s="91">
        <v>9649</v>
      </c>
      <c r="B99" s="86">
        <v>723</v>
      </c>
      <c r="C99" s="86">
        <v>408</v>
      </c>
      <c r="D99" s="90">
        <v>54</v>
      </c>
      <c r="E99" s="90">
        <v>1185</v>
      </c>
      <c r="G99" s="89">
        <v>43540</v>
      </c>
      <c r="H99" s="88">
        <v>6800</v>
      </c>
    </row>
    <row r="100" spans="1:8">
      <c r="A100" s="91">
        <v>9679</v>
      </c>
      <c r="B100" s="86">
        <v>783</v>
      </c>
      <c r="C100" s="86">
        <v>380</v>
      </c>
      <c r="D100" s="90">
        <v>58</v>
      </c>
      <c r="E100" s="90">
        <v>1221</v>
      </c>
      <c r="G100" s="89">
        <v>43370</v>
      </c>
      <c r="H100" s="88">
        <v>6841</v>
      </c>
    </row>
    <row r="101" spans="1:8">
      <c r="A101" s="91">
        <v>9710</v>
      </c>
      <c r="B101" s="86">
        <v>800</v>
      </c>
      <c r="C101" s="86">
        <v>353</v>
      </c>
      <c r="D101" s="90">
        <v>50</v>
      </c>
      <c r="E101" s="90">
        <v>1203</v>
      </c>
      <c r="G101" s="89">
        <v>43560</v>
      </c>
      <c r="H101" s="88">
        <v>6826</v>
      </c>
    </row>
    <row r="102" spans="1:8">
      <c r="A102" s="91">
        <v>9741</v>
      </c>
      <c r="B102" s="86">
        <v>905</v>
      </c>
      <c r="C102" s="86">
        <v>316</v>
      </c>
      <c r="D102" s="90">
        <v>57</v>
      </c>
      <c r="E102" s="90">
        <v>1278</v>
      </c>
      <c r="G102" s="89">
        <v>43480</v>
      </c>
      <c r="H102" s="88">
        <v>6893</v>
      </c>
    </row>
    <row r="103" spans="1:8">
      <c r="A103" s="91">
        <v>9771</v>
      </c>
      <c r="B103" s="86">
        <v>958</v>
      </c>
      <c r="C103" s="86">
        <v>306</v>
      </c>
      <c r="D103" s="90">
        <v>58</v>
      </c>
      <c r="E103" s="90">
        <v>1322</v>
      </c>
      <c r="G103" s="89">
        <v>43320</v>
      </c>
      <c r="H103" s="88">
        <v>6933</v>
      </c>
    </row>
    <row r="104" spans="1:8">
      <c r="A104" s="91">
        <v>9802</v>
      </c>
      <c r="B104" s="86">
        <v>963</v>
      </c>
      <c r="C104" s="86">
        <v>302</v>
      </c>
      <c r="D104" s="90">
        <v>53</v>
      </c>
      <c r="E104" s="90">
        <v>1318</v>
      </c>
      <c r="G104" s="89">
        <v>43360</v>
      </c>
      <c r="H104" s="88">
        <v>6932</v>
      </c>
    </row>
    <row r="105" spans="1:8">
      <c r="A105" s="91">
        <v>9832</v>
      </c>
      <c r="B105" s="86">
        <v>1053</v>
      </c>
      <c r="C105" s="86">
        <v>322</v>
      </c>
      <c r="D105" s="90">
        <v>70</v>
      </c>
      <c r="E105" s="90">
        <v>1445</v>
      </c>
      <c r="G105" s="89">
        <v>43010</v>
      </c>
      <c r="H105" s="88">
        <v>7062</v>
      </c>
    </row>
    <row r="106" spans="1:8">
      <c r="A106" s="91">
        <v>9863</v>
      </c>
      <c r="B106" s="86">
        <v>824</v>
      </c>
      <c r="C106" s="86">
        <v>310</v>
      </c>
      <c r="D106" s="90">
        <v>52</v>
      </c>
      <c r="E106" s="90">
        <v>1186</v>
      </c>
      <c r="G106" s="89">
        <v>43340</v>
      </c>
      <c r="H106" s="88">
        <v>6859</v>
      </c>
    </row>
    <row r="107" spans="1:8">
      <c r="A107" s="91">
        <v>9894</v>
      </c>
      <c r="B107" s="86">
        <v>697</v>
      </c>
      <c r="C107" s="86">
        <v>307</v>
      </c>
      <c r="D107" s="90">
        <v>39</v>
      </c>
      <c r="E107" s="90">
        <v>1043</v>
      </c>
      <c r="G107" s="89">
        <v>43790</v>
      </c>
      <c r="H107" s="88">
        <v>6768</v>
      </c>
    </row>
    <row r="108" spans="1:8">
      <c r="A108" s="91">
        <v>9922</v>
      </c>
      <c r="B108" s="86">
        <v>678</v>
      </c>
      <c r="C108" s="86">
        <v>345</v>
      </c>
      <c r="D108" s="90">
        <v>32</v>
      </c>
      <c r="E108" s="90">
        <v>1055</v>
      </c>
      <c r="G108" s="89">
        <v>43990</v>
      </c>
      <c r="H108" s="88">
        <v>6809</v>
      </c>
    </row>
    <row r="109" spans="1:8">
      <c r="A109" s="91">
        <v>9953</v>
      </c>
      <c r="B109" s="86">
        <v>695</v>
      </c>
      <c r="C109" s="86">
        <v>341</v>
      </c>
      <c r="D109" s="90">
        <v>51</v>
      </c>
      <c r="E109" s="90">
        <v>1087</v>
      </c>
      <c r="G109" s="89">
        <v>44010</v>
      </c>
      <c r="H109" s="88">
        <v>6840</v>
      </c>
    </row>
    <row r="110" spans="1:8">
      <c r="A110" s="91">
        <v>9983</v>
      </c>
      <c r="B110" s="86">
        <v>706</v>
      </c>
      <c r="C110" s="86">
        <v>291</v>
      </c>
      <c r="D110" s="90">
        <v>44</v>
      </c>
      <c r="E110" s="90">
        <v>1041</v>
      </c>
      <c r="G110" s="89">
        <v>44620</v>
      </c>
      <c r="H110" s="88">
        <v>6835</v>
      </c>
    </row>
    <row r="111" spans="1:8">
      <c r="A111" s="91">
        <v>10014</v>
      </c>
      <c r="B111" s="86">
        <v>634</v>
      </c>
      <c r="C111" s="86">
        <v>398</v>
      </c>
      <c r="D111" s="90">
        <v>49</v>
      </c>
      <c r="E111" s="90">
        <v>1081</v>
      </c>
      <c r="G111" s="89">
        <v>44380</v>
      </c>
      <c r="H111" s="88">
        <v>6845</v>
      </c>
    </row>
    <row r="112" spans="1:8">
      <c r="A112" s="91">
        <v>10044</v>
      </c>
      <c r="B112" s="86">
        <v>644</v>
      </c>
      <c r="C112" s="86">
        <v>381</v>
      </c>
      <c r="D112" s="90">
        <v>90</v>
      </c>
      <c r="E112" s="90">
        <v>1115</v>
      </c>
      <c r="G112" s="89">
        <v>44520</v>
      </c>
      <c r="H112" s="88">
        <v>6853</v>
      </c>
    </row>
    <row r="113" spans="1:8">
      <c r="A113" s="91">
        <v>10075</v>
      </c>
      <c r="B113" s="86">
        <v>582</v>
      </c>
      <c r="C113" s="86">
        <v>439</v>
      </c>
      <c r="D113" s="90">
        <v>72</v>
      </c>
      <c r="E113" s="90">
        <v>1093</v>
      </c>
      <c r="G113" s="89">
        <v>44720</v>
      </c>
      <c r="H113" s="88">
        <v>6845</v>
      </c>
    </row>
    <row r="114" spans="1:8">
      <c r="A114" s="91">
        <v>10106</v>
      </c>
      <c r="B114" s="86">
        <v>638</v>
      </c>
      <c r="C114" s="86">
        <v>501</v>
      </c>
      <c r="D114" s="90">
        <v>48</v>
      </c>
      <c r="E114" s="90">
        <v>1187</v>
      </c>
      <c r="G114" s="89">
        <v>44650</v>
      </c>
      <c r="H114" s="88">
        <v>6930</v>
      </c>
    </row>
    <row r="115" spans="1:8">
      <c r="A115" s="91">
        <v>10136</v>
      </c>
      <c r="B115" s="86">
        <v>706</v>
      </c>
      <c r="C115" s="86">
        <v>506</v>
      </c>
      <c r="D115" s="90">
        <v>42</v>
      </c>
      <c r="E115" s="90">
        <v>1254</v>
      </c>
      <c r="G115" s="89">
        <v>44830</v>
      </c>
      <c r="H115" s="88">
        <v>6970</v>
      </c>
    </row>
    <row r="116" spans="1:8">
      <c r="A116" s="91">
        <v>10167</v>
      </c>
      <c r="B116" s="86">
        <v>751</v>
      </c>
      <c r="C116" s="86">
        <v>579</v>
      </c>
      <c r="D116" s="90">
        <v>47</v>
      </c>
      <c r="E116" s="90">
        <v>1377</v>
      </c>
      <c r="G116" s="89">
        <v>45600</v>
      </c>
      <c r="H116" s="88">
        <v>7022</v>
      </c>
    </row>
    <row r="117" spans="1:8">
      <c r="A117" s="91">
        <v>10197</v>
      </c>
      <c r="B117" s="86">
        <v>907</v>
      </c>
      <c r="C117" s="86">
        <v>606</v>
      </c>
      <c r="D117" s="90">
        <v>55</v>
      </c>
      <c r="E117" s="90">
        <v>1568</v>
      </c>
      <c r="G117" s="89">
        <v>44960</v>
      </c>
      <c r="H117" s="88">
        <v>7160</v>
      </c>
    </row>
    <row r="118" spans="1:8">
      <c r="A118" s="91">
        <v>10228</v>
      </c>
      <c r="B118" s="86">
        <v>838</v>
      </c>
      <c r="C118" s="86">
        <v>512</v>
      </c>
      <c r="D118" s="90">
        <v>38</v>
      </c>
      <c r="E118" s="90">
        <v>1388</v>
      </c>
      <c r="G118" s="89">
        <v>45650</v>
      </c>
      <c r="H118" s="88">
        <v>6924</v>
      </c>
    </row>
    <row r="119" spans="1:8">
      <c r="A119" s="91">
        <v>10259</v>
      </c>
      <c r="B119" s="86">
        <v>831</v>
      </c>
      <c r="C119" s="86">
        <v>406</v>
      </c>
      <c r="D119" s="90">
        <v>27</v>
      </c>
      <c r="E119" s="90">
        <v>1264</v>
      </c>
      <c r="G119" s="89">
        <v>45830</v>
      </c>
      <c r="H119" s="88">
        <v>6790</v>
      </c>
    </row>
    <row r="120" spans="1:8">
      <c r="A120" s="91">
        <v>10288</v>
      </c>
      <c r="B120" s="86">
        <v>856</v>
      </c>
      <c r="C120" s="86">
        <v>415</v>
      </c>
      <c r="D120" s="90">
        <v>24</v>
      </c>
      <c r="E120" s="90">
        <v>1295</v>
      </c>
      <c r="G120" s="89">
        <v>46100</v>
      </c>
      <c r="H120" s="88">
        <v>6788</v>
      </c>
    </row>
    <row r="121" spans="1:8">
      <c r="A121" s="91">
        <v>10319</v>
      </c>
      <c r="B121" s="86">
        <v>1019</v>
      </c>
      <c r="C121" s="86">
        <v>351</v>
      </c>
      <c r="D121" s="90">
        <v>35</v>
      </c>
      <c r="E121" s="90">
        <v>1405</v>
      </c>
      <c r="G121" s="89">
        <v>46550</v>
      </c>
      <c r="H121" s="88">
        <v>6839</v>
      </c>
    </row>
    <row r="122" spans="1:8">
      <c r="A122" s="91">
        <v>10349</v>
      </c>
      <c r="B122" s="86">
        <v>1185</v>
      </c>
      <c r="C122" s="86">
        <v>257</v>
      </c>
      <c r="D122" s="90">
        <v>30</v>
      </c>
      <c r="E122" s="90">
        <v>1472</v>
      </c>
      <c r="G122" s="89">
        <v>46470</v>
      </c>
      <c r="H122" s="88">
        <v>6823</v>
      </c>
    </row>
    <row r="123" spans="1:8">
      <c r="A123" s="91">
        <v>10380</v>
      </c>
      <c r="B123" s="86">
        <v>1263</v>
      </c>
      <c r="C123" s="86">
        <v>232</v>
      </c>
      <c r="D123" s="90">
        <v>36</v>
      </c>
      <c r="E123" s="90">
        <v>1531</v>
      </c>
      <c r="G123" s="89">
        <v>45860</v>
      </c>
      <c r="H123" s="88">
        <v>6804</v>
      </c>
    </row>
    <row r="124" spans="1:8">
      <c r="A124" s="91">
        <v>10410</v>
      </c>
      <c r="B124" s="86">
        <v>1275</v>
      </c>
      <c r="C124" s="86">
        <v>213</v>
      </c>
      <c r="D124" s="90">
        <v>43</v>
      </c>
      <c r="E124" s="90">
        <v>1531</v>
      </c>
      <c r="G124" s="89">
        <v>45970</v>
      </c>
      <c r="H124" s="88">
        <v>6783</v>
      </c>
    </row>
    <row r="125" spans="1:8">
      <c r="A125" s="91">
        <v>10441</v>
      </c>
      <c r="B125" s="86">
        <v>1239</v>
      </c>
      <c r="C125" s="86">
        <v>210</v>
      </c>
      <c r="D125" s="90">
        <v>36</v>
      </c>
      <c r="E125" s="90">
        <v>1485</v>
      </c>
      <c r="G125" s="89">
        <v>45820</v>
      </c>
      <c r="H125" s="88">
        <v>6730</v>
      </c>
    </row>
    <row r="126" spans="1:8">
      <c r="A126" s="91">
        <v>10472</v>
      </c>
      <c r="B126" s="86">
        <v>1290</v>
      </c>
      <c r="C126" s="86">
        <v>240</v>
      </c>
      <c r="D126" s="90">
        <v>51</v>
      </c>
      <c r="E126" s="90">
        <v>1581</v>
      </c>
      <c r="G126" s="89">
        <v>45980</v>
      </c>
      <c r="H126" s="88">
        <v>6831</v>
      </c>
    </row>
    <row r="127" spans="1:8">
      <c r="A127" s="91">
        <v>10502</v>
      </c>
      <c r="B127" s="86">
        <v>1343</v>
      </c>
      <c r="C127" s="86">
        <v>237</v>
      </c>
      <c r="D127" s="90">
        <v>41</v>
      </c>
      <c r="E127" s="90">
        <v>1621</v>
      </c>
      <c r="G127" s="89">
        <v>46340</v>
      </c>
      <c r="H127" s="88">
        <v>6881</v>
      </c>
    </row>
    <row r="128" spans="1:8">
      <c r="A128" s="91">
        <v>10533</v>
      </c>
      <c r="B128" s="86">
        <v>1368</v>
      </c>
      <c r="C128" s="86">
        <v>238</v>
      </c>
      <c r="D128" s="90">
        <v>47</v>
      </c>
      <c r="E128" s="90">
        <v>1653</v>
      </c>
      <c r="G128" s="89">
        <v>46450</v>
      </c>
      <c r="H128" s="88">
        <v>6925</v>
      </c>
    </row>
    <row r="129" spans="1:8">
      <c r="A129" s="91">
        <v>10563</v>
      </c>
      <c r="B129" s="86">
        <v>1496</v>
      </c>
      <c r="C129" s="86">
        <v>263</v>
      </c>
      <c r="D129" s="90">
        <v>65</v>
      </c>
      <c r="E129" s="90">
        <v>1824</v>
      </c>
      <c r="G129" s="89">
        <v>46570</v>
      </c>
      <c r="H129" s="88">
        <v>7088</v>
      </c>
    </row>
    <row r="130" spans="1:8">
      <c r="A130" s="91">
        <v>10594</v>
      </c>
      <c r="B130" s="86">
        <v>1332</v>
      </c>
      <c r="C130" s="86">
        <v>229</v>
      </c>
      <c r="D130" s="90">
        <v>52</v>
      </c>
      <c r="E130" s="90">
        <v>1613</v>
      </c>
      <c r="G130" s="89">
        <v>46190</v>
      </c>
      <c r="H130" s="88">
        <v>6848</v>
      </c>
    </row>
    <row r="131" spans="1:8">
      <c r="A131" s="91">
        <v>10625</v>
      </c>
      <c r="B131" s="86">
        <v>1274</v>
      </c>
      <c r="C131" s="86">
        <v>184</v>
      </c>
      <c r="D131" s="90">
        <v>44</v>
      </c>
      <c r="E131" s="90">
        <v>1502</v>
      </c>
      <c r="G131" s="89">
        <v>46290</v>
      </c>
      <c r="H131" s="88">
        <v>6756</v>
      </c>
    </row>
    <row r="132" spans="1:8">
      <c r="A132" s="91">
        <v>10653</v>
      </c>
      <c r="B132" s="86">
        <v>1236</v>
      </c>
      <c r="C132" s="86">
        <v>197</v>
      </c>
      <c r="D132" s="90">
        <v>48</v>
      </c>
      <c r="E132" s="90">
        <v>1481</v>
      </c>
      <c r="G132" s="89">
        <v>46210</v>
      </c>
      <c r="H132" s="88">
        <v>6759</v>
      </c>
    </row>
    <row r="133" spans="1:8">
      <c r="A133" s="91">
        <v>10684</v>
      </c>
      <c r="B133" s="86">
        <v>1166</v>
      </c>
      <c r="C133" s="86">
        <v>165</v>
      </c>
      <c r="D133" s="90">
        <v>46</v>
      </c>
      <c r="E133" s="90">
        <v>1377</v>
      </c>
      <c r="G133" s="89">
        <v>46110</v>
      </c>
      <c r="H133" s="88">
        <v>6700</v>
      </c>
    </row>
    <row r="134" spans="1:8">
      <c r="A134" s="91">
        <v>10714</v>
      </c>
      <c r="B134" s="86">
        <v>1105</v>
      </c>
      <c r="C134" s="86">
        <v>153</v>
      </c>
      <c r="D134" s="90">
        <v>45</v>
      </c>
      <c r="E134" s="90">
        <v>1303</v>
      </c>
      <c r="G134" s="89">
        <v>45810</v>
      </c>
      <c r="H134" s="88">
        <v>6693</v>
      </c>
    </row>
    <row r="135" spans="1:8">
      <c r="A135" s="91">
        <v>10745</v>
      </c>
      <c r="B135" s="86">
        <v>1077</v>
      </c>
      <c r="C135" s="86">
        <v>179</v>
      </c>
      <c r="D135" s="90">
        <v>61</v>
      </c>
      <c r="E135" s="90">
        <v>1317</v>
      </c>
      <c r="G135" s="89">
        <v>45920</v>
      </c>
      <c r="H135" s="88">
        <v>6714</v>
      </c>
    </row>
    <row r="136" spans="1:8">
      <c r="A136" s="91">
        <v>10775</v>
      </c>
      <c r="B136" s="86">
        <v>1171</v>
      </c>
      <c r="C136" s="86">
        <v>147</v>
      </c>
      <c r="D136" s="90">
        <v>62</v>
      </c>
      <c r="E136" s="90">
        <v>1380</v>
      </c>
      <c r="G136" s="89">
        <v>46400</v>
      </c>
      <c r="H136" s="88">
        <v>6811</v>
      </c>
    </row>
    <row r="137" spans="1:8">
      <c r="A137" s="91">
        <v>10806</v>
      </c>
      <c r="B137" s="86">
        <v>1167</v>
      </c>
      <c r="C137" s="86">
        <v>155</v>
      </c>
      <c r="D137" s="90">
        <v>54</v>
      </c>
      <c r="E137" s="90">
        <v>1376</v>
      </c>
      <c r="G137" s="89">
        <v>46280</v>
      </c>
      <c r="H137" s="88">
        <v>6812</v>
      </c>
    </row>
    <row r="138" spans="1:8">
      <c r="A138" s="91">
        <v>10837</v>
      </c>
      <c r="B138" s="86">
        <v>1198</v>
      </c>
      <c r="C138" s="86">
        <v>165</v>
      </c>
      <c r="D138" s="90">
        <v>64</v>
      </c>
      <c r="E138" s="90">
        <v>1427</v>
      </c>
      <c r="G138" s="89">
        <v>46330</v>
      </c>
      <c r="H138" s="88">
        <v>6859</v>
      </c>
    </row>
    <row r="139" spans="1:8">
      <c r="A139" s="91">
        <v>10867</v>
      </c>
      <c r="B139" s="86">
        <v>1222</v>
      </c>
      <c r="C139" s="86">
        <v>154</v>
      </c>
      <c r="D139" s="90">
        <v>74</v>
      </c>
      <c r="E139" s="90">
        <v>1450</v>
      </c>
      <c r="G139" s="89">
        <v>48160</v>
      </c>
      <c r="H139" s="88">
        <v>6909</v>
      </c>
    </row>
    <row r="140" spans="1:8">
      <c r="A140" s="91">
        <v>10898</v>
      </c>
      <c r="B140" s="86">
        <v>1249</v>
      </c>
      <c r="C140" s="86">
        <v>315</v>
      </c>
      <c r="D140" s="90">
        <v>67</v>
      </c>
      <c r="E140" s="90">
        <v>1631</v>
      </c>
      <c r="G140" s="89">
        <v>45040</v>
      </c>
      <c r="H140" s="88">
        <v>7079</v>
      </c>
    </row>
    <row r="141" spans="1:8">
      <c r="A141" s="91">
        <v>10928</v>
      </c>
      <c r="B141" s="86">
        <v>1123</v>
      </c>
      <c r="C141" s="86">
        <v>446</v>
      </c>
      <c r="D141" s="90">
        <v>74</v>
      </c>
      <c r="E141" s="90">
        <v>1643</v>
      </c>
      <c r="G141" s="89">
        <v>45870</v>
      </c>
      <c r="H141" s="88">
        <v>7051</v>
      </c>
    </row>
    <row r="142" spans="1:8">
      <c r="A142" s="91">
        <v>10959</v>
      </c>
      <c r="B142" s="86">
        <v>815</v>
      </c>
      <c r="C142" s="86">
        <v>485</v>
      </c>
      <c r="D142" s="90">
        <v>57</v>
      </c>
      <c r="E142" s="90">
        <v>1357</v>
      </c>
      <c r="G142" s="89">
        <v>45300</v>
      </c>
      <c r="H142" s="88">
        <v>6714</v>
      </c>
    </row>
    <row r="143" spans="1:8">
      <c r="A143" s="91">
        <v>10990</v>
      </c>
      <c r="B143" s="86">
        <v>663</v>
      </c>
      <c r="C143" s="86">
        <v>480</v>
      </c>
      <c r="D143" s="90">
        <v>38</v>
      </c>
      <c r="E143" s="90">
        <v>1181</v>
      </c>
      <c r="G143" s="89">
        <v>45460</v>
      </c>
      <c r="H143" s="88">
        <v>6572</v>
      </c>
    </row>
    <row r="144" spans="1:8">
      <c r="A144" s="91">
        <v>11018</v>
      </c>
      <c r="B144" s="86">
        <v>520</v>
      </c>
      <c r="C144" s="86">
        <v>540</v>
      </c>
      <c r="D144" s="90">
        <v>35</v>
      </c>
      <c r="E144" s="90">
        <v>1095</v>
      </c>
      <c r="G144" s="89">
        <v>46150</v>
      </c>
      <c r="H144" s="88">
        <v>6575</v>
      </c>
    </row>
    <row r="145" spans="1:8">
      <c r="A145" s="91">
        <v>11049</v>
      </c>
      <c r="B145" s="86">
        <v>497</v>
      </c>
      <c r="C145" s="86">
        <v>530</v>
      </c>
      <c r="D145" s="90">
        <v>45</v>
      </c>
      <c r="E145" s="90">
        <v>1072</v>
      </c>
      <c r="G145" s="89">
        <v>45640</v>
      </c>
      <c r="H145" s="88">
        <v>6581</v>
      </c>
    </row>
    <row r="146" spans="1:8">
      <c r="A146" s="91">
        <v>11079</v>
      </c>
      <c r="B146" s="86">
        <v>429</v>
      </c>
      <c r="C146" s="86">
        <v>529</v>
      </c>
      <c r="D146" s="90">
        <v>38</v>
      </c>
      <c r="E146" s="90">
        <v>996</v>
      </c>
      <c r="G146" s="89">
        <v>45170</v>
      </c>
      <c r="H146" s="88">
        <v>6566</v>
      </c>
    </row>
    <row r="147" spans="1:8">
      <c r="A147" s="91">
        <v>11110</v>
      </c>
      <c r="B147" s="86">
        <v>392</v>
      </c>
      <c r="C147" s="86">
        <v>571</v>
      </c>
      <c r="D147" s="90">
        <v>37</v>
      </c>
      <c r="E147" s="90">
        <v>1000</v>
      </c>
      <c r="G147" s="89">
        <v>45300</v>
      </c>
      <c r="H147" s="88">
        <v>6594</v>
      </c>
    </row>
    <row r="148" spans="1:8">
      <c r="A148" s="91">
        <v>11140</v>
      </c>
      <c r="B148" s="86">
        <v>380</v>
      </c>
      <c r="C148" s="86">
        <v>583</v>
      </c>
      <c r="D148" s="90">
        <v>40</v>
      </c>
      <c r="E148" s="90">
        <v>1003</v>
      </c>
      <c r="G148" s="89">
        <v>45340</v>
      </c>
      <c r="H148" s="88">
        <v>6613</v>
      </c>
    </row>
    <row r="149" spans="1:8">
      <c r="A149" s="91">
        <v>11171</v>
      </c>
      <c r="B149" s="86">
        <v>367</v>
      </c>
      <c r="C149" s="86">
        <v>599</v>
      </c>
      <c r="D149" s="90">
        <v>32</v>
      </c>
      <c r="E149" s="90">
        <v>998</v>
      </c>
      <c r="G149" s="89">
        <v>45090</v>
      </c>
      <c r="H149" s="88">
        <v>6581</v>
      </c>
    </row>
    <row r="150" spans="1:8">
      <c r="A150" s="91">
        <v>11202</v>
      </c>
      <c r="B150" s="86">
        <v>386</v>
      </c>
      <c r="C150" s="86">
        <v>597</v>
      </c>
      <c r="D150" s="90">
        <v>33</v>
      </c>
      <c r="E150" s="90">
        <v>1016</v>
      </c>
      <c r="G150" s="89">
        <v>45080</v>
      </c>
      <c r="H150" s="88">
        <v>6603</v>
      </c>
    </row>
    <row r="151" spans="1:8">
      <c r="A151" s="91">
        <v>11232</v>
      </c>
      <c r="B151" s="86">
        <v>381</v>
      </c>
      <c r="C151" s="86">
        <v>602</v>
      </c>
      <c r="D151" s="90">
        <v>37</v>
      </c>
      <c r="E151" s="90">
        <v>1020</v>
      </c>
      <c r="G151" s="89">
        <v>45050</v>
      </c>
      <c r="H151" s="88">
        <v>6621</v>
      </c>
    </row>
    <row r="152" spans="1:8">
      <c r="A152" s="91">
        <v>11263</v>
      </c>
      <c r="B152" s="86">
        <v>405</v>
      </c>
      <c r="C152" s="86">
        <v>599</v>
      </c>
      <c r="D152" s="90">
        <v>29</v>
      </c>
      <c r="E152" s="90">
        <v>1033</v>
      </c>
      <c r="G152" s="89">
        <v>44740</v>
      </c>
      <c r="H152" s="88">
        <v>6674</v>
      </c>
    </row>
    <row r="153" spans="1:8">
      <c r="A153" s="91">
        <v>11293</v>
      </c>
      <c r="B153" s="86">
        <v>595</v>
      </c>
      <c r="C153" s="86">
        <v>644</v>
      </c>
      <c r="D153" s="90">
        <v>34</v>
      </c>
      <c r="E153" s="90">
        <v>1273</v>
      </c>
      <c r="G153" s="89">
        <v>44050</v>
      </c>
      <c r="H153" s="88">
        <v>6951</v>
      </c>
    </row>
    <row r="154" spans="1:8">
      <c r="A154" s="91">
        <v>11324</v>
      </c>
      <c r="B154" s="86">
        <v>459</v>
      </c>
      <c r="C154" s="86">
        <v>647</v>
      </c>
      <c r="D154" s="90">
        <v>23</v>
      </c>
      <c r="E154" s="90">
        <v>1129</v>
      </c>
      <c r="G154" s="89">
        <v>43650</v>
      </c>
      <c r="H154" s="88">
        <v>6841</v>
      </c>
    </row>
    <row r="155" spans="1:8">
      <c r="A155" s="91">
        <v>11355</v>
      </c>
      <c r="B155" s="86">
        <v>318</v>
      </c>
      <c r="C155" s="86">
        <v>603</v>
      </c>
      <c r="D155" s="90">
        <v>15</v>
      </c>
      <c r="E155" s="90">
        <v>936</v>
      </c>
      <c r="G155" s="89">
        <v>43940</v>
      </c>
      <c r="H155" s="88">
        <v>6681</v>
      </c>
    </row>
    <row r="156" spans="1:8">
      <c r="A156" s="91">
        <v>11383</v>
      </c>
      <c r="B156" s="86">
        <v>299</v>
      </c>
      <c r="C156" s="86">
        <v>604</v>
      </c>
      <c r="D156" s="90">
        <v>18</v>
      </c>
      <c r="E156" s="90">
        <v>921</v>
      </c>
      <c r="G156" s="89">
        <v>43880</v>
      </c>
      <c r="H156" s="88">
        <v>6689</v>
      </c>
    </row>
    <row r="157" spans="1:8">
      <c r="A157" s="91">
        <v>11414</v>
      </c>
      <c r="B157" s="86">
        <v>328</v>
      </c>
      <c r="C157" s="86">
        <v>600</v>
      </c>
      <c r="D157" s="90">
        <v>24</v>
      </c>
      <c r="E157" s="90">
        <v>952</v>
      </c>
      <c r="G157" s="89">
        <v>43460</v>
      </c>
      <c r="H157" s="88">
        <v>6736</v>
      </c>
    </row>
    <row r="158" spans="1:8">
      <c r="A158" s="91">
        <v>11444</v>
      </c>
      <c r="B158" s="86">
        <v>307</v>
      </c>
      <c r="C158" s="86">
        <v>599</v>
      </c>
      <c r="D158" s="90">
        <v>20</v>
      </c>
      <c r="E158" s="90">
        <v>926</v>
      </c>
      <c r="G158" s="89">
        <v>42920</v>
      </c>
      <c r="H158" s="88">
        <v>6779</v>
      </c>
    </row>
    <row r="159" spans="1:8">
      <c r="A159" s="91">
        <v>11475</v>
      </c>
      <c r="B159" s="86">
        <v>311</v>
      </c>
      <c r="C159" s="86">
        <v>610</v>
      </c>
      <c r="D159" s="90">
        <v>24</v>
      </c>
      <c r="E159" s="90">
        <v>945</v>
      </c>
      <c r="G159" s="89">
        <v>42600</v>
      </c>
      <c r="H159" s="88">
        <v>6867</v>
      </c>
    </row>
    <row r="160" spans="1:8">
      <c r="A160" s="91">
        <v>11505</v>
      </c>
      <c r="B160" s="86">
        <v>248</v>
      </c>
      <c r="C160" s="86">
        <v>674</v>
      </c>
      <c r="D160" s="90">
        <v>32</v>
      </c>
      <c r="E160" s="90">
        <v>954</v>
      </c>
      <c r="G160" s="89">
        <v>42310</v>
      </c>
      <c r="H160" s="88">
        <v>6956</v>
      </c>
    </row>
    <row r="161" spans="1:8">
      <c r="A161" s="91">
        <v>11536</v>
      </c>
      <c r="B161" s="86">
        <v>358</v>
      </c>
      <c r="C161" s="86">
        <v>712</v>
      </c>
      <c r="D161" s="90">
        <v>37</v>
      </c>
      <c r="E161" s="90">
        <v>1107</v>
      </c>
      <c r="G161" s="89">
        <v>41570</v>
      </c>
      <c r="H161" s="88">
        <v>7005</v>
      </c>
    </row>
    <row r="162" spans="1:8">
      <c r="A162" s="91">
        <v>11567</v>
      </c>
      <c r="B162" s="86">
        <v>541</v>
      </c>
      <c r="C162" s="86">
        <v>736</v>
      </c>
      <c r="D162" s="90">
        <v>36</v>
      </c>
      <c r="E162" s="90">
        <v>1313</v>
      </c>
      <c r="G162" s="89">
        <v>40930</v>
      </c>
      <c r="H162" s="88">
        <v>7179</v>
      </c>
    </row>
    <row r="163" spans="1:8">
      <c r="A163" s="91">
        <v>11597</v>
      </c>
      <c r="B163" s="86">
        <v>1306</v>
      </c>
      <c r="C163" s="86">
        <v>733</v>
      </c>
      <c r="D163" s="90">
        <v>49</v>
      </c>
      <c r="E163" s="90">
        <v>2088</v>
      </c>
      <c r="G163" s="89">
        <v>39360</v>
      </c>
      <c r="H163" s="88">
        <v>7447</v>
      </c>
    </row>
    <row r="164" spans="1:8">
      <c r="A164" s="91">
        <v>11628</v>
      </c>
      <c r="B164" s="86">
        <v>1255</v>
      </c>
      <c r="C164" s="86">
        <v>727</v>
      </c>
      <c r="D164" s="90">
        <v>53</v>
      </c>
      <c r="E164" s="90">
        <v>2035</v>
      </c>
      <c r="G164" s="89">
        <v>38450</v>
      </c>
      <c r="H164" s="88">
        <v>7349</v>
      </c>
    </row>
    <row r="165" spans="1:8">
      <c r="A165" s="91">
        <v>11658</v>
      </c>
      <c r="B165" s="86">
        <v>1114</v>
      </c>
      <c r="C165" s="86">
        <v>777</v>
      </c>
      <c r="D165" s="90">
        <v>59</v>
      </c>
      <c r="E165" s="90">
        <v>1950</v>
      </c>
      <c r="G165" s="89">
        <v>37340</v>
      </c>
      <c r="H165" s="88">
        <v>7393</v>
      </c>
    </row>
    <row r="166" spans="1:8">
      <c r="A166" s="91">
        <v>11689</v>
      </c>
      <c r="B166" s="86">
        <v>1049</v>
      </c>
      <c r="C166" s="86">
        <v>759</v>
      </c>
      <c r="D166" s="90">
        <v>56</v>
      </c>
      <c r="E166" s="90">
        <v>1864</v>
      </c>
      <c r="G166" s="89">
        <v>36570</v>
      </c>
      <c r="H166" s="88">
        <v>7337</v>
      </c>
    </row>
    <row r="167" spans="1:8">
      <c r="A167" s="91">
        <v>11720</v>
      </c>
      <c r="B167" s="86">
        <v>999</v>
      </c>
      <c r="C167" s="86">
        <v>743</v>
      </c>
      <c r="D167" s="90">
        <v>43</v>
      </c>
      <c r="E167" s="90">
        <v>1785</v>
      </c>
      <c r="G167" s="89">
        <v>36110</v>
      </c>
      <c r="H167" s="88">
        <v>7247</v>
      </c>
    </row>
    <row r="168" spans="1:8">
      <c r="A168" s="91">
        <v>11749</v>
      </c>
      <c r="B168" s="86">
        <v>819</v>
      </c>
      <c r="C168" s="86">
        <v>809</v>
      </c>
      <c r="D168" s="90">
        <v>24</v>
      </c>
      <c r="E168" s="90">
        <v>1652</v>
      </c>
      <c r="G168" s="89">
        <v>35760</v>
      </c>
      <c r="H168" s="88">
        <v>7143</v>
      </c>
    </row>
    <row r="169" spans="1:8">
      <c r="A169" s="91">
        <v>11780</v>
      </c>
      <c r="B169" s="86">
        <v>657</v>
      </c>
      <c r="C169" s="86">
        <v>1014</v>
      </c>
      <c r="D169" s="90">
        <v>23</v>
      </c>
      <c r="E169" s="90">
        <v>1694</v>
      </c>
      <c r="G169" s="89">
        <v>35420</v>
      </c>
      <c r="H169" s="88">
        <v>7161</v>
      </c>
    </row>
    <row r="170" spans="1:8">
      <c r="A170" s="91">
        <v>11810</v>
      </c>
      <c r="B170" s="86">
        <v>527</v>
      </c>
      <c r="C170" s="86">
        <v>1413</v>
      </c>
      <c r="D170" s="90">
        <v>19</v>
      </c>
      <c r="E170" s="90">
        <v>1959</v>
      </c>
      <c r="G170" s="89">
        <v>34890</v>
      </c>
      <c r="H170" s="88">
        <v>7307</v>
      </c>
    </row>
    <row r="171" spans="1:8">
      <c r="A171" s="91">
        <v>11841</v>
      </c>
      <c r="B171" s="86">
        <v>545</v>
      </c>
      <c r="C171" s="86">
        <v>1697</v>
      </c>
      <c r="D171" s="90">
        <v>20</v>
      </c>
      <c r="E171" s="90">
        <v>2262</v>
      </c>
      <c r="G171" s="89">
        <v>34480</v>
      </c>
      <c r="H171" s="88">
        <v>7305</v>
      </c>
    </row>
    <row r="172" spans="1:8">
      <c r="A172" s="91">
        <v>11871</v>
      </c>
      <c r="B172" s="86">
        <v>583</v>
      </c>
      <c r="C172" s="86">
        <v>1818</v>
      </c>
      <c r="D172" s="90">
        <v>21</v>
      </c>
      <c r="E172" s="90">
        <v>2422</v>
      </c>
      <c r="G172" s="89">
        <v>34130</v>
      </c>
      <c r="H172" s="88">
        <v>7467</v>
      </c>
    </row>
    <row r="173" spans="1:8">
      <c r="A173" s="91">
        <v>11902</v>
      </c>
      <c r="B173" s="86">
        <v>488</v>
      </c>
      <c r="C173" s="86">
        <v>1850</v>
      </c>
      <c r="D173" s="90">
        <v>15</v>
      </c>
      <c r="E173" s="90">
        <v>2353</v>
      </c>
      <c r="G173" s="89">
        <v>34040</v>
      </c>
      <c r="H173" s="88">
        <v>7505</v>
      </c>
    </row>
    <row r="174" spans="1:8">
      <c r="A174" s="91">
        <v>11933</v>
      </c>
      <c r="B174" s="86">
        <v>421</v>
      </c>
      <c r="C174" s="86">
        <v>1848</v>
      </c>
      <c r="D174" s="90">
        <v>13</v>
      </c>
      <c r="E174" s="90">
        <v>2282</v>
      </c>
      <c r="G174" s="89">
        <v>33960</v>
      </c>
      <c r="H174" s="88">
        <v>7579</v>
      </c>
    </row>
    <row r="175" spans="1:8">
      <c r="A175" s="91">
        <v>11963</v>
      </c>
      <c r="B175" s="86">
        <v>362</v>
      </c>
      <c r="C175" s="86">
        <v>1851</v>
      </c>
      <c r="D175" s="90">
        <v>18</v>
      </c>
      <c r="E175" s="90">
        <v>2231</v>
      </c>
      <c r="G175" s="89">
        <v>34100</v>
      </c>
      <c r="H175" s="88">
        <v>7663</v>
      </c>
    </row>
    <row r="176" spans="1:8">
      <c r="A176" s="91">
        <v>11994</v>
      </c>
      <c r="B176" s="86">
        <v>347</v>
      </c>
      <c r="C176" s="86">
        <v>1851</v>
      </c>
      <c r="D176" s="90">
        <v>13</v>
      </c>
      <c r="E176" s="90">
        <v>2211</v>
      </c>
      <c r="G176" s="89">
        <v>34310</v>
      </c>
      <c r="H176" s="88">
        <v>7734</v>
      </c>
    </row>
    <row r="177" spans="1:8">
      <c r="A177" s="91">
        <v>12024</v>
      </c>
      <c r="B177" s="86">
        <v>316</v>
      </c>
      <c r="C177" s="86">
        <v>1854</v>
      </c>
      <c r="D177" s="90">
        <v>22</v>
      </c>
      <c r="E177" s="90">
        <v>2192</v>
      </c>
      <c r="F177" s="87"/>
      <c r="G177" s="89">
        <v>34030</v>
      </c>
      <c r="H177" s="88">
        <v>7847</v>
      </c>
    </row>
    <row r="178" spans="1:8">
      <c r="A178" s="91">
        <v>12055</v>
      </c>
      <c r="B178" s="86">
        <v>287</v>
      </c>
      <c r="C178" s="86">
        <v>1806</v>
      </c>
      <c r="D178" s="90">
        <v>17</v>
      </c>
      <c r="E178" s="90">
        <v>2110</v>
      </c>
      <c r="F178" s="87"/>
      <c r="G178" s="89">
        <v>34150</v>
      </c>
      <c r="H178" s="88">
        <v>7860</v>
      </c>
    </row>
    <row r="179" spans="1:8">
      <c r="A179" s="91">
        <v>12086</v>
      </c>
      <c r="B179" s="86">
        <v>409</v>
      </c>
      <c r="C179" s="86">
        <v>1804</v>
      </c>
      <c r="D179" s="90">
        <v>11</v>
      </c>
      <c r="E179" s="90">
        <v>2224</v>
      </c>
      <c r="F179" s="87"/>
      <c r="G179" s="89">
        <v>32610</v>
      </c>
      <c r="H179" s="88">
        <v>7896</v>
      </c>
    </row>
    <row r="180" spans="1:8">
      <c r="A180" s="91">
        <v>12114</v>
      </c>
      <c r="B180" s="86">
        <v>1378</v>
      </c>
      <c r="C180" s="86">
        <v>1875</v>
      </c>
      <c r="D180" s="90">
        <v>-16</v>
      </c>
      <c r="E180" s="90">
        <v>3237</v>
      </c>
      <c r="F180" s="87"/>
      <c r="G180" s="89">
        <v>29970</v>
      </c>
      <c r="H180" s="88">
        <v>8625</v>
      </c>
    </row>
    <row r="181" spans="1:8">
      <c r="A181" s="91">
        <v>12145</v>
      </c>
      <c r="B181" s="86">
        <v>659</v>
      </c>
      <c r="C181" s="86">
        <v>1837</v>
      </c>
      <c r="D181" s="90">
        <v>19</v>
      </c>
      <c r="E181" s="90">
        <v>2515</v>
      </c>
      <c r="F181" s="87"/>
      <c r="G181" s="89">
        <v>29750</v>
      </c>
      <c r="H181" s="88">
        <v>7936</v>
      </c>
    </row>
    <row r="182" spans="1:8">
      <c r="A182" s="91">
        <v>12175</v>
      </c>
      <c r="B182" s="86">
        <v>425</v>
      </c>
      <c r="C182" s="86">
        <v>1846</v>
      </c>
      <c r="D182" s="90">
        <v>15</v>
      </c>
      <c r="E182" s="90">
        <v>2286</v>
      </c>
      <c r="F182" s="87"/>
      <c r="G182" s="89">
        <v>30100</v>
      </c>
      <c r="H182" s="88">
        <v>7714</v>
      </c>
    </row>
    <row r="183" spans="1:8">
      <c r="A183" s="91">
        <v>12206</v>
      </c>
      <c r="B183" s="86">
        <v>262</v>
      </c>
      <c r="C183" s="86">
        <v>1933</v>
      </c>
      <c r="D183" s="90">
        <v>13</v>
      </c>
      <c r="E183" s="90">
        <v>2208</v>
      </c>
      <c r="F183" s="87"/>
      <c r="G183" s="89">
        <v>30090</v>
      </c>
      <c r="H183" s="88">
        <v>7666</v>
      </c>
    </row>
    <row r="184" spans="1:8">
      <c r="A184" s="91">
        <v>12236</v>
      </c>
      <c r="B184" s="86">
        <v>186</v>
      </c>
      <c r="C184" s="86">
        <v>2016</v>
      </c>
      <c r="D184" s="90">
        <v>9</v>
      </c>
      <c r="E184" s="90">
        <v>2211</v>
      </c>
      <c r="F184" s="87"/>
      <c r="G184" s="89">
        <v>30160</v>
      </c>
      <c r="H184" s="88">
        <v>7656</v>
      </c>
    </row>
    <row r="185" spans="1:8">
      <c r="A185" s="91">
        <v>12267</v>
      </c>
      <c r="B185" s="86">
        <v>167</v>
      </c>
      <c r="C185" s="86">
        <v>2064</v>
      </c>
      <c r="D185" s="90">
        <v>8</v>
      </c>
      <c r="E185" s="90">
        <v>2239</v>
      </c>
      <c r="F185" s="87"/>
      <c r="G185" s="89">
        <v>30190</v>
      </c>
      <c r="H185" s="88">
        <v>7704</v>
      </c>
    </row>
    <row r="186" spans="1:8">
      <c r="A186" s="91">
        <v>12298</v>
      </c>
      <c r="B186" s="86">
        <v>145</v>
      </c>
      <c r="C186" s="86">
        <v>2202</v>
      </c>
      <c r="D186" s="90">
        <v>11</v>
      </c>
      <c r="E186" s="90">
        <v>2358</v>
      </c>
      <c r="F186" s="87"/>
      <c r="G186" s="89">
        <v>30260</v>
      </c>
      <c r="H186" s="88">
        <v>7834</v>
      </c>
    </row>
    <row r="187" spans="1:8">
      <c r="A187" s="91">
        <v>12328</v>
      </c>
      <c r="B187" s="86">
        <v>126</v>
      </c>
      <c r="C187" s="86">
        <v>2355</v>
      </c>
      <c r="D187" s="90">
        <v>11</v>
      </c>
      <c r="E187" s="90">
        <v>2492</v>
      </c>
      <c r="F187" s="87"/>
      <c r="G187" s="89">
        <v>30390</v>
      </c>
      <c r="H187" s="88">
        <v>7959</v>
      </c>
    </row>
    <row r="188" spans="1:8">
      <c r="A188" s="91">
        <v>12359</v>
      </c>
      <c r="B188" s="86">
        <v>129</v>
      </c>
      <c r="C188" s="86">
        <v>2437</v>
      </c>
      <c r="D188" s="90">
        <v>8</v>
      </c>
      <c r="E188" s="90">
        <v>2574</v>
      </c>
      <c r="F188" s="87"/>
      <c r="G188" s="89">
        <v>30560</v>
      </c>
      <c r="H188" s="88">
        <v>8023</v>
      </c>
    </row>
    <row r="189" spans="1:8">
      <c r="A189" s="91">
        <v>12389</v>
      </c>
      <c r="B189" s="86">
        <v>218</v>
      </c>
      <c r="C189" s="86">
        <v>2432</v>
      </c>
      <c r="D189" s="90">
        <v>19</v>
      </c>
      <c r="E189" s="90">
        <v>2669</v>
      </c>
      <c r="F189" s="87"/>
      <c r="G189" s="89">
        <v>30810</v>
      </c>
      <c r="H189" s="88">
        <v>8140.0000000000009</v>
      </c>
    </row>
    <row r="190" spans="1:8">
      <c r="A190" s="91">
        <v>12420</v>
      </c>
      <c r="B190" s="86">
        <v>214</v>
      </c>
      <c r="C190" s="86">
        <v>2432</v>
      </c>
      <c r="D190" s="90">
        <v>10</v>
      </c>
      <c r="E190" s="90">
        <v>2656</v>
      </c>
      <c r="F190" s="87"/>
      <c r="G190" s="89">
        <v>30950</v>
      </c>
      <c r="H190" s="88">
        <v>8146.0000000000009</v>
      </c>
    </row>
    <row r="191" spans="1:8">
      <c r="A191" s="91">
        <v>12451</v>
      </c>
      <c r="B191" s="86">
        <v>157</v>
      </c>
      <c r="C191" s="86">
        <v>2432</v>
      </c>
      <c r="D191" s="90">
        <v>8</v>
      </c>
      <c r="E191" s="90">
        <v>2597</v>
      </c>
      <c r="F191" s="87"/>
      <c r="G191" s="89">
        <v>31610</v>
      </c>
      <c r="H191" s="88">
        <v>8161</v>
      </c>
    </row>
    <row r="192" spans="1:8">
      <c r="A192" s="91">
        <v>12479</v>
      </c>
      <c r="B192" s="86">
        <v>95</v>
      </c>
      <c r="C192" s="86">
        <v>2437</v>
      </c>
      <c r="D192" s="90">
        <v>3</v>
      </c>
      <c r="E192" s="90">
        <v>2535</v>
      </c>
      <c r="F192" s="87"/>
      <c r="G192" s="89">
        <v>32240.000000000004</v>
      </c>
      <c r="H192" s="88">
        <v>8729</v>
      </c>
    </row>
    <row r="193" spans="1:8">
      <c r="A193" s="91">
        <v>12510</v>
      </c>
      <c r="B193" s="86">
        <v>59</v>
      </c>
      <c r="C193" s="86">
        <v>2439</v>
      </c>
      <c r="D193" s="90">
        <v>9</v>
      </c>
      <c r="E193" s="90">
        <v>2507</v>
      </c>
      <c r="F193" s="87"/>
      <c r="G193" s="89">
        <v>32570</v>
      </c>
      <c r="H193" s="88">
        <v>8960</v>
      </c>
    </row>
    <row r="194" spans="1:8">
      <c r="A194" s="91">
        <v>12540</v>
      </c>
      <c r="B194" s="86">
        <v>42</v>
      </c>
      <c r="C194" s="86">
        <v>2431</v>
      </c>
      <c r="D194" s="90">
        <v>6</v>
      </c>
      <c r="E194" s="90">
        <v>2479</v>
      </c>
      <c r="F194" s="87"/>
      <c r="G194" s="89">
        <v>32800</v>
      </c>
      <c r="H194" s="88">
        <v>9050</v>
      </c>
    </row>
    <row r="195" spans="1:8">
      <c r="A195" s="91">
        <v>12571</v>
      </c>
      <c r="B195" s="86">
        <v>33</v>
      </c>
      <c r="C195" s="86">
        <v>2424</v>
      </c>
      <c r="D195" s="90">
        <v>7</v>
      </c>
      <c r="E195" s="90">
        <v>2464</v>
      </c>
      <c r="F195" s="87"/>
      <c r="G195" s="89">
        <v>33070</v>
      </c>
      <c r="H195" s="88">
        <v>9131</v>
      </c>
    </row>
    <row r="196" spans="1:8">
      <c r="A196" s="91">
        <v>12601</v>
      </c>
      <c r="B196" s="86">
        <v>28</v>
      </c>
      <c r="C196" s="86">
        <v>2432</v>
      </c>
      <c r="D196" s="90">
        <v>9</v>
      </c>
      <c r="E196" s="90">
        <v>2469</v>
      </c>
      <c r="F196" s="87"/>
      <c r="G196" s="89">
        <v>33570</v>
      </c>
      <c r="H196" s="88">
        <v>9278</v>
      </c>
    </row>
    <row r="197" spans="1:8">
      <c r="A197" s="91">
        <v>12632</v>
      </c>
      <c r="B197" s="86">
        <v>26</v>
      </c>
      <c r="C197" s="86">
        <v>2432</v>
      </c>
      <c r="D197" s="90">
        <v>5</v>
      </c>
      <c r="E197" s="90">
        <v>2463</v>
      </c>
      <c r="F197" s="87"/>
      <c r="G197" s="89">
        <v>34230</v>
      </c>
      <c r="H197" s="88">
        <v>9400</v>
      </c>
    </row>
    <row r="198" spans="1:8">
      <c r="A198" s="91">
        <v>12663</v>
      </c>
      <c r="B198" s="86">
        <v>27</v>
      </c>
      <c r="C198" s="86">
        <v>2431</v>
      </c>
      <c r="D198" s="90">
        <v>11</v>
      </c>
      <c r="E198" s="90">
        <v>2469</v>
      </c>
      <c r="F198" s="87"/>
      <c r="G198" s="89">
        <v>34100</v>
      </c>
      <c r="H198" s="88">
        <v>9374</v>
      </c>
    </row>
    <row r="199" spans="1:8">
      <c r="A199" s="91">
        <v>12693</v>
      </c>
      <c r="B199" s="86">
        <v>18</v>
      </c>
      <c r="C199" s="86">
        <v>2430</v>
      </c>
      <c r="D199" s="90">
        <v>9</v>
      </c>
      <c r="E199" s="90">
        <v>2457</v>
      </c>
      <c r="F199" s="87"/>
      <c r="G199" s="89">
        <v>34740</v>
      </c>
      <c r="H199" s="88">
        <v>9437</v>
      </c>
    </row>
    <row r="200" spans="1:8">
      <c r="A200" s="91">
        <v>12724</v>
      </c>
      <c r="B200" s="86">
        <v>24</v>
      </c>
      <c r="C200" s="86">
        <v>2430</v>
      </c>
      <c r="D200" s="90">
        <v>12</v>
      </c>
      <c r="E200" s="90">
        <v>2466</v>
      </c>
      <c r="F200" s="87"/>
      <c r="G200" s="89">
        <v>35180</v>
      </c>
      <c r="H200" s="88">
        <v>9594</v>
      </c>
    </row>
    <row r="201" spans="1:8">
      <c r="A201" s="91">
        <v>12754</v>
      </c>
      <c r="B201" s="86">
        <v>16</v>
      </c>
      <c r="C201" s="86">
        <v>2430</v>
      </c>
      <c r="D201" s="90">
        <v>26</v>
      </c>
      <c r="E201" s="90">
        <v>2472</v>
      </c>
      <c r="F201" s="87"/>
      <c r="G201" s="89">
        <v>35060</v>
      </c>
      <c r="H201" s="88">
        <v>9614</v>
      </c>
    </row>
    <row r="202" spans="1:8">
      <c r="A202" s="91">
        <v>12785</v>
      </c>
      <c r="B202" s="86">
        <v>14</v>
      </c>
      <c r="C202" s="86">
        <v>2430</v>
      </c>
      <c r="D202" s="90">
        <v>21</v>
      </c>
      <c r="E202" s="90">
        <v>2465</v>
      </c>
      <c r="F202" s="87"/>
      <c r="G202" s="89">
        <v>36040</v>
      </c>
      <c r="H202" s="88">
        <v>9766</v>
      </c>
    </row>
    <row r="203" spans="1:8">
      <c r="A203" s="91">
        <v>12816</v>
      </c>
      <c r="B203" s="86">
        <v>12</v>
      </c>
      <c r="C203" s="86">
        <v>2430</v>
      </c>
      <c r="D203" s="90">
        <v>20</v>
      </c>
      <c r="E203" s="90">
        <v>2462</v>
      </c>
      <c r="F203" s="87"/>
      <c r="G203" s="89">
        <v>36760</v>
      </c>
      <c r="H203" s="88">
        <v>10040</v>
      </c>
    </row>
    <row r="204" spans="1:8">
      <c r="A204" s="91">
        <v>12844</v>
      </c>
      <c r="B204" s="86">
        <v>12</v>
      </c>
      <c r="C204" s="86">
        <v>2431</v>
      </c>
      <c r="D204" s="90">
        <v>18</v>
      </c>
      <c r="E204" s="90">
        <v>2461</v>
      </c>
      <c r="F204" s="87"/>
      <c r="G204" s="89">
        <v>36820</v>
      </c>
      <c r="H204" s="88">
        <v>9929</v>
      </c>
    </row>
    <row r="205" spans="1:8">
      <c r="A205" s="91">
        <v>12875</v>
      </c>
      <c r="B205" s="86">
        <v>11</v>
      </c>
      <c r="C205" s="86">
        <v>2431</v>
      </c>
      <c r="D205" s="90">
        <v>29</v>
      </c>
      <c r="E205" s="90">
        <v>2471</v>
      </c>
      <c r="F205" s="87"/>
      <c r="G205" s="89">
        <v>37380</v>
      </c>
      <c r="H205" s="88">
        <v>9936</v>
      </c>
    </row>
    <row r="206" spans="1:8">
      <c r="A206" s="91">
        <v>12905</v>
      </c>
      <c r="B206" s="86">
        <v>12</v>
      </c>
      <c r="C206" s="86">
        <v>2434</v>
      </c>
      <c r="D206" s="90">
        <v>30</v>
      </c>
      <c r="E206" s="90">
        <v>2476</v>
      </c>
      <c r="F206" s="87"/>
      <c r="G206" s="89">
        <v>37580</v>
      </c>
      <c r="H206" s="88">
        <v>10285</v>
      </c>
    </row>
    <row r="207" spans="1:8">
      <c r="A207" s="91">
        <v>12936</v>
      </c>
      <c r="B207" s="86">
        <v>13</v>
      </c>
      <c r="C207" s="86">
        <v>2431</v>
      </c>
      <c r="D207" s="90">
        <v>35</v>
      </c>
      <c r="E207" s="90">
        <v>2479</v>
      </c>
      <c r="F207" s="87"/>
      <c r="G207" s="89">
        <v>38050</v>
      </c>
      <c r="H207" s="88">
        <v>10501</v>
      </c>
    </row>
    <row r="208" spans="1:8">
      <c r="A208" s="91">
        <v>12966</v>
      </c>
      <c r="B208" s="86">
        <v>12</v>
      </c>
      <c r="C208" s="86">
        <v>2430</v>
      </c>
      <c r="D208" s="90">
        <v>31</v>
      </c>
      <c r="E208" s="90">
        <v>2473</v>
      </c>
      <c r="F208" s="87"/>
      <c r="G208" s="89">
        <v>38300</v>
      </c>
      <c r="H208" s="88">
        <v>10529</v>
      </c>
    </row>
    <row r="209" spans="1:8">
      <c r="A209" s="91">
        <v>12997</v>
      </c>
      <c r="B209" s="86">
        <v>12</v>
      </c>
      <c r="C209" s="86">
        <v>2431</v>
      </c>
      <c r="D209" s="90">
        <v>33</v>
      </c>
      <c r="E209" s="90">
        <v>2476</v>
      </c>
      <c r="F209" s="87"/>
      <c r="G209" s="89">
        <v>39660</v>
      </c>
      <c r="H209" s="88">
        <v>10808</v>
      </c>
    </row>
    <row r="210" spans="1:8">
      <c r="A210" s="91">
        <v>13028</v>
      </c>
      <c r="B210" s="86">
        <v>15</v>
      </c>
      <c r="C210" s="86">
        <v>2430</v>
      </c>
      <c r="D210" s="90">
        <v>35</v>
      </c>
      <c r="E210" s="90">
        <v>2480</v>
      </c>
      <c r="F210" s="87"/>
      <c r="G210" s="89">
        <v>39350</v>
      </c>
      <c r="H210" s="88">
        <v>10894</v>
      </c>
    </row>
    <row r="211" spans="1:8">
      <c r="A211" s="91">
        <v>13058</v>
      </c>
      <c r="B211" s="86">
        <v>13</v>
      </c>
      <c r="C211" s="86">
        <v>2430</v>
      </c>
      <c r="D211" s="90">
        <v>39</v>
      </c>
      <c r="E211" s="90">
        <v>2482</v>
      </c>
      <c r="F211" s="87"/>
      <c r="G211" s="89">
        <v>39750</v>
      </c>
      <c r="H211" s="88">
        <v>11173</v>
      </c>
    </row>
    <row r="212" spans="1:8">
      <c r="A212" s="91">
        <v>13089</v>
      </c>
      <c r="B212" s="86">
        <v>12</v>
      </c>
      <c r="C212" s="86">
        <v>2430</v>
      </c>
      <c r="D212" s="90">
        <v>40</v>
      </c>
      <c r="E212" s="90">
        <v>2482</v>
      </c>
      <c r="F212" s="87"/>
      <c r="G212" s="89">
        <v>40350</v>
      </c>
      <c r="H212" s="88">
        <v>11527</v>
      </c>
    </row>
    <row r="213" spans="1:8">
      <c r="A213" s="91">
        <v>13119</v>
      </c>
      <c r="B213" s="86">
        <v>11</v>
      </c>
      <c r="C213" s="86">
        <v>2430</v>
      </c>
      <c r="D213" s="90">
        <v>53</v>
      </c>
      <c r="E213" s="90">
        <v>2494</v>
      </c>
      <c r="F213" s="87"/>
      <c r="G213" s="89">
        <v>40340</v>
      </c>
      <c r="H213" s="88">
        <v>11613</v>
      </c>
    </row>
    <row r="214" spans="1:8">
      <c r="A214" s="91">
        <v>13150</v>
      </c>
      <c r="B214" s="86">
        <v>11</v>
      </c>
      <c r="C214" s="86">
        <v>2430</v>
      </c>
      <c r="D214" s="90">
        <v>43</v>
      </c>
      <c r="E214" s="90">
        <v>2484</v>
      </c>
      <c r="F214" s="87"/>
      <c r="G214" s="89">
        <v>40310</v>
      </c>
      <c r="H214" s="88">
        <v>11537</v>
      </c>
    </row>
    <row r="215" spans="1:8">
      <c r="A215" s="91">
        <v>13181</v>
      </c>
      <c r="B215" s="86">
        <v>13</v>
      </c>
      <c r="C215" s="86">
        <v>2430</v>
      </c>
      <c r="D215" s="90">
        <v>50</v>
      </c>
      <c r="E215" s="90">
        <v>2493</v>
      </c>
      <c r="F215" s="87"/>
      <c r="G215" s="89">
        <v>40900</v>
      </c>
      <c r="H215" s="88">
        <v>11587</v>
      </c>
    </row>
    <row r="216" spans="1:8">
      <c r="A216" s="91">
        <v>13210</v>
      </c>
      <c r="B216" s="86">
        <v>11</v>
      </c>
      <c r="C216" s="86">
        <v>2430</v>
      </c>
      <c r="D216" s="90">
        <v>43</v>
      </c>
      <c r="E216" s="90">
        <v>2484</v>
      </c>
      <c r="F216" s="87"/>
      <c r="G216" s="89">
        <v>40970</v>
      </c>
      <c r="H216" s="88">
        <v>11277</v>
      </c>
    </row>
    <row r="217" spans="1:8">
      <c r="A217" s="91">
        <v>13241</v>
      </c>
      <c r="B217" s="86">
        <v>11</v>
      </c>
      <c r="C217" s="86">
        <v>2430</v>
      </c>
      <c r="D217" s="90">
        <v>39</v>
      </c>
      <c r="E217" s="90">
        <v>2480</v>
      </c>
      <c r="F217" s="87"/>
      <c r="G217" s="89">
        <v>41790</v>
      </c>
      <c r="H217" s="88">
        <v>11192</v>
      </c>
    </row>
    <row r="218" spans="1:8">
      <c r="A218" s="91">
        <v>13271</v>
      </c>
      <c r="B218" s="86">
        <v>9</v>
      </c>
      <c r="C218" s="86">
        <v>2430</v>
      </c>
      <c r="D218" s="90">
        <v>37</v>
      </c>
      <c r="E218" s="90">
        <v>2476</v>
      </c>
      <c r="F218" s="87"/>
      <c r="G218" s="89">
        <v>42600</v>
      </c>
      <c r="H218" s="88">
        <v>11556</v>
      </c>
    </row>
    <row r="219" spans="1:8">
      <c r="A219" s="91">
        <v>13302</v>
      </c>
      <c r="B219" s="86">
        <v>9</v>
      </c>
      <c r="C219" s="86">
        <v>2430</v>
      </c>
      <c r="D219" s="90">
        <v>39</v>
      </c>
      <c r="E219" s="90">
        <v>2478</v>
      </c>
      <c r="F219" s="87"/>
      <c r="G219" s="89">
        <v>43340</v>
      </c>
      <c r="H219" s="88">
        <v>11546</v>
      </c>
    </row>
    <row r="220" spans="1:8">
      <c r="A220" s="91">
        <v>13332</v>
      </c>
      <c r="B220" s="86">
        <v>6</v>
      </c>
      <c r="C220" s="86">
        <v>2430</v>
      </c>
      <c r="D220" s="90">
        <v>38</v>
      </c>
      <c r="E220" s="90">
        <v>2474</v>
      </c>
      <c r="F220" s="87"/>
      <c r="G220" s="89">
        <v>43620</v>
      </c>
      <c r="H220" s="88">
        <v>12064</v>
      </c>
    </row>
    <row r="221" spans="1:8">
      <c r="A221" s="91">
        <v>13363</v>
      </c>
      <c r="B221" s="86">
        <v>9</v>
      </c>
      <c r="C221" s="86">
        <v>2430</v>
      </c>
      <c r="D221" s="90">
        <v>35</v>
      </c>
      <c r="E221" s="90">
        <v>2474</v>
      </c>
      <c r="F221" s="87"/>
      <c r="G221" s="89">
        <v>43610</v>
      </c>
      <c r="H221" s="88">
        <v>12372</v>
      </c>
    </row>
    <row r="222" spans="1:8">
      <c r="A222" s="91">
        <v>13394</v>
      </c>
      <c r="B222" s="86">
        <v>11</v>
      </c>
      <c r="C222" s="86">
        <v>2430</v>
      </c>
      <c r="D222" s="90">
        <v>38</v>
      </c>
      <c r="E222" s="90">
        <v>2479</v>
      </c>
      <c r="F222" s="87"/>
      <c r="G222" s="89">
        <v>44200</v>
      </c>
      <c r="H222" s="88">
        <v>12603</v>
      </c>
    </row>
    <row r="223" spans="1:8">
      <c r="A223" s="91">
        <v>13424</v>
      </c>
      <c r="B223" s="86">
        <v>10</v>
      </c>
      <c r="C223" s="86">
        <v>2430</v>
      </c>
      <c r="D223" s="90">
        <v>40</v>
      </c>
      <c r="E223" s="90">
        <v>2480</v>
      </c>
      <c r="F223" s="87"/>
      <c r="G223" s="89">
        <v>44210</v>
      </c>
      <c r="H223" s="88">
        <v>12915</v>
      </c>
    </row>
    <row r="224" spans="1:8">
      <c r="A224" s="91">
        <v>13455</v>
      </c>
      <c r="B224" s="86">
        <v>9</v>
      </c>
      <c r="C224" s="86">
        <v>2430</v>
      </c>
      <c r="D224" s="90">
        <v>33</v>
      </c>
      <c r="E224" s="90">
        <v>2472</v>
      </c>
      <c r="F224" s="87"/>
      <c r="G224" s="89">
        <v>44440</v>
      </c>
      <c r="H224" s="88">
        <v>13186</v>
      </c>
    </row>
    <row r="225" spans="1:8">
      <c r="A225" s="91">
        <v>13485</v>
      </c>
      <c r="B225" s="86">
        <v>10</v>
      </c>
      <c r="C225" s="86">
        <v>2434</v>
      </c>
      <c r="D225" s="90">
        <v>54</v>
      </c>
      <c r="E225" s="90">
        <v>2498</v>
      </c>
      <c r="F225" s="87"/>
      <c r="G225" s="89">
        <v>44980</v>
      </c>
      <c r="H225" s="88">
        <v>13258</v>
      </c>
    </row>
    <row r="226" spans="1:8">
      <c r="A226" s="91">
        <v>13516</v>
      </c>
      <c r="B226" s="86">
        <v>6</v>
      </c>
      <c r="C226" s="86">
        <v>2430</v>
      </c>
      <c r="D226" s="90">
        <v>49</v>
      </c>
      <c r="E226" s="90">
        <v>2485</v>
      </c>
      <c r="F226" s="87"/>
      <c r="G226" s="89">
        <v>44830</v>
      </c>
      <c r="H226" s="88">
        <v>13116</v>
      </c>
    </row>
    <row r="227" spans="1:8">
      <c r="A227" s="91">
        <v>13547</v>
      </c>
      <c r="B227" s="86">
        <v>6</v>
      </c>
      <c r="C227" s="86">
        <v>2431</v>
      </c>
      <c r="D227" s="90">
        <v>38</v>
      </c>
      <c r="E227" s="90">
        <v>2475</v>
      </c>
      <c r="F227" s="87"/>
      <c r="G227" s="89">
        <v>45310</v>
      </c>
      <c r="H227" s="88">
        <v>13116</v>
      </c>
    </row>
    <row r="228" spans="1:8">
      <c r="A228" s="91">
        <v>13575</v>
      </c>
      <c r="B228" s="86">
        <v>9</v>
      </c>
      <c r="C228" s="86">
        <v>2432</v>
      </c>
      <c r="D228" s="90">
        <v>31</v>
      </c>
      <c r="E228" s="90">
        <v>2472</v>
      </c>
      <c r="F228" s="87"/>
      <c r="G228" s="89">
        <v>45450</v>
      </c>
      <c r="H228" s="88">
        <v>13095</v>
      </c>
    </row>
    <row r="229" spans="1:8">
      <c r="A229" s="91">
        <v>13606</v>
      </c>
      <c r="B229" s="86">
        <v>14</v>
      </c>
      <c r="C229" s="86">
        <v>2480</v>
      </c>
      <c r="D229" s="90">
        <v>28</v>
      </c>
      <c r="E229" s="90">
        <v>2522</v>
      </c>
      <c r="F229" s="87"/>
      <c r="G229" s="89">
        <v>45390</v>
      </c>
      <c r="H229" s="88">
        <v>13221</v>
      </c>
    </row>
    <row r="230" spans="1:8">
      <c r="A230" s="91">
        <v>13636</v>
      </c>
      <c r="B230" s="86">
        <v>21</v>
      </c>
      <c r="C230" s="86">
        <v>2526</v>
      </c>
      <c r="D230" s="90">
        <v>30</v>
      </c>
      <c r="E230" s="90">
        <v>2577</v>
      </c>
      <c r="F230" s="87"/>
      <c r="G230" s="89">
        <v>45160</v>
      </c>
      <c r="H230" s="88">
        <v>13358</v>
      </c>
    </row>
    <row r="231" spans="1:8">
      <c r="A231" s="91">
        <v>13667</v>
      </c>
      <c r="B231" s="86">
        <v>20</v>
      </c>
      <c r="C231" s="86">
        <v>2526</v>
      </c>
      <c r="D231" s="90">
        <v>32</v>
      </c>
      <c r="E231" s="90">
        <v>2578</v>
      </c>
      <c r="F231" s="87"/>
      <c r="G231" s="89">
        <v>45200</v>
      </c>
      <c r="H231" s="88">
        <v>13313</v>
      </c>
    </row>
    <row r="232" spans="1:8">
      <c r="A232" s="91">
        <v>13697</v>
      </c>
      <c r="B232" s="86">
        <v>16</v>
      </c>
      <c r="C232" s="86">
        <v>2526</v>
      </c>
      <c r="D232" s="90">
        <v>32</v>
      </c>
      <c r="E232" s="90">
        <v>2574</v>
      </c>
      <c r="F232" s="87"/>
      <c r="G232" s="89">
        <v>45260</v>
      </c>
      <c r="H232" s="88">
        <v>13320</v>
      </c>
    </row>
    <row r="233" spans="1:8">
      <c r="A233" s="91">
        <v>13728</v>
      </c>
      <c r="B233" s="86">
        <v>20</v>
      </c>
      <c r="C233" s="86">
        <v>2527</v>
      </c>
      <c r="D233" s="90">
        <v>26</v>
      </c>
      <c r="E233" s="90">
        <v>2573</v>
      </c>
      <c r="F233" s="87"/>
      <c r="G233" s="89">
        <v>45150</v>
      </c>
      <c r="H233" s="88">
        <v>13201</v>
      </c>
    </row>
    <row r="234" spans="1:8">
      <c r="A234" s="91">
        <v>13759</v>
      </c>
      <c r="B234" s="86">
        <v>27</v>
      </c>
      <c r="C234" s="86">
        <v>2526</v>
      </c>
      <c r="D234" s="90">
        <v>31</v>
      </c>
      <c r="E234" s="90">
        <v>2584</v>
      </c>
      <c r="F234" s="87"/>
      <c r="G234" s="89">
        <v>45120</v>
      </c>
      <c r="H234" s="88">
        <v>13412</v>
      </c>
    </row>
    <row r="235" spans="1:8">
      <c r="A235" s="91">
        <v>13789</v>
      </c>
      <c r="B235" s="86">
        <v>25</v>
      </c>
      <c r="C235" s="86">
        <v>2527</v>
      </c>
      <c r="D235" s="90">
        <v>31</v>
      </c>
      <c r="E235" s="90">
        <v>2583</v>
      </c>
      <c r="F235" s="87"/>
      <c r="G235" s="89">
        <v>44520</v>
      </c>
      <c r="H235" s="88">
        <v>13520</v>
      </c>
    </row>
    <row r="236" spans="1:8">
      <c r="A236" s="91">
        <v>13820</v>
      </c>
      <c r="B236" s="86">
        <v>22</v>
      </c>
      <c r="C236" s="86">
        <v>2545</v>
      </c>
      <c r="D236" s="90">
        <v>25</v>
      </c>
      <c r="E236" s="90">
        <v>2592</v>
      </c>
      <c r="F236" s="87"/>
      <c r="G236" s="89">
        <v>44230</v>
      </c>
      <c r="H236" s="88">
        <v>13477</v>
      </c>
    </row>
    <row r="237" spans="1:8">
      <c r="A237" s="91">
        <v>13850</v>
      </c>
      <c r="B237" s="86">
        <v>19</v>
      </c>
      <c r="C237" s="86">
        <v>2565</v>
      </c>
      <c r="D237" s="90">
        <v>-556</v>
      </c>
      <c r="E237" s="90">
        <v>2028</v>
      </c>
      <c r="F237" s="87"/>
      <c r="G237" s="89">
        <v>43960</v>
      </c>
      <c r="H237" s="88">
        <v>13497</v>
      </c>
    </row>
    <row r="238" spans="1:8">
      <c r="A238" s="91">
        <v>13881</v>
      </c>
      <c r="B238" s="86">
        <v>12</v>
      </c>
      <c r="C238" s="86">
        <v>2564</v>
      </c>
      <c r="D238" s="90">
        <v>26</v>
      </c>
      <c r="E238" s="90">
        <v>2602</v>
      </c>
      <c r="F238" s="87"/>
      <c r="G238" s="89">
        <v>44250</v>
      </c>
      <c r="H238" s="88">
        <v>13580</v>
      </c>
    </row>
    <row r="239" spans="1:8">
      <c r="A239" s="91">
        <v>13912</v>
      </c>
      <c r="B239" s="86">
        <v>12</v>
      </c>
      <c r="C239" s="86">
        <v>2564</v>
      </c>
      <c r="D239" s="90">
        <v>22</v>
      </c>
      <c r="E239" s="90">
        <v>2598</v>
      </c>
      <c r="F239" s="87"/>
      <c r="G239" s="89">
        <v>44510</v>
      </c>
      <c r="H239" s="88">
        <v>13549</v>
      </c>
    </row>
    <row r="240" spans="1:8">
      <c r="A240" s="91">
        <v>13940</v>
      </c>
      <c r="B240" s="86">
        <v>11</v>
      </c>
      <c r="C240" s="86">
        <v>2565</v>
      </c>
      <c r="D240" s="90">
        <v>21</v>
      </c>
      <c r="E240" s="90">
        <v>2597</v>
      </c>
      <c r="F240" s="87"/>
      <c r="G240" s="89">
        <v>44500</v>
      </c>
      <c r="H240" s="88">
        <v>13664</v>
      </c>
    </row>
    <row r="241" spans="1:8">
      <c r="A241" s="91">
        <v>13971</v>
      </c>
      <c r="B241" s="86">
        <v>12</v>
      </c>
      <c r="C241" s="86">
        <v>2569</v>
      </c>
      <c r="D241" s="90">
        <v>-581</v>
      </c>
      <c r="E241" s="90">
        <v>2000</v>
      </c>
      <c r="F241" s="87"/>
      <c r="G241" s="89">
        <v>44340</v>
      </c>
      <c r="H241" s="88">
        <v>13856</v>
      </c>
    </row>
    <row r="242" spans="1:8">
      <c r="A242" s="91">
        <v>14001</v>
      </c>
      <c r="B242" s="86">
        <v>9</v>
      </c>
      <c r="C242" s="86">
        <v>2564</v>
      </c>
      <c r="D242" s="90">
        <v>21</v>
      </c>
      <c r="E242" s="90">
        <v>2594</v>
      </c>
      <c r="F242" s="87"/>
      <c r="G242" s="89">
        <v>43940</v>
      </c>
      <c r="H242" s="88">
        <v>14002</v>
      </c>
    </row>
    <row r="243" spans="1:8">
      <c r="A243" s="91">
        <v>14032</v>
      </c>
      <c r="B243" s="86">
        <v>10</v>
      </c>
      <c r="C243" s="86">
        <v>2560</v>
      </c>
      <c r="D243" s="90">
        <v>22</v>
      </c>
      <c r="E243" s="90">
        <v>2592</v>
      </c>
      <c r="F243" s="87"/>
      <c r="G243" s="89">
        <v>44100</v>
      </c>
      <c r="H243" s="88">
        <v>14311</v>
      </c>
    </row>
    <row r="244" spans="1:8">
      <c r="A244" s="91">
        <v>14062</v>
      </c>
      <c r="B244" s="86">
        <v>9</v>
      </c>
      <c r="C244" s="86">
        <v>2564</v>
      </c>
      <c r="D244" s="90">
        <v>26</v>
      </c>
      <c r="E244" s="90">
        <v>2599</v>
      </c>
      <c r="F244" s="87"/>
      <c r="G244" s="89">
        <v>44320</v>
      </c>
      <c r="H244" s="88">
        <v>14631</v>
      </c>
    </row>
    <row r="245" spans="1:8">
      <c r="A245" s="91">
        <v>14093</v>
      </c>
      <c r="B245" s="86">
        <v>8</v>
      </c>
      <c r="C245" s="86">
        <v>2564</v>
      </c>
      <c r="D245" s="90">
        <v>18</v>
      </c>
      <c r="E245" s="90">
        <v>2590</v>
      </c>
      <c r="F245" s="87"/>
      <c r="G245" s="89">
        <v>45100</v>
      </c>
      <c r="H245" s="88">
        <v>14601</v>
      </c>
    </row>
    <row r="246" spans="1:8">
      <c r="A246" s="91">
        <v>14124</v>
      </c>
      <c r="B246" s="86">
        <v>9</v>
      </c>
      <c r="C246" s="86">
        <v>2572</v>
      </c>
      <c r="D246" s="90">
        <v>29</v>
      </c>
      <c r="E246" s="90">
        <v>2610</v>
      </c>
      <c r="F246" s="87"/>
      <c r="G246" s="89">
        <v>45390</v>
      </c>
      <c r="H246" s="88">
        <v>14766</v>
      </c>
    </row>
    <row r="247" spans="1:8">
      <c r="A247" s="91">
        <v>14154</v>
      </c>
      <c r="B247" s="86">
        <v>9</v>
      </c>
      <c r="C247" s="86">
        <v>2564</v>
      </c>
      <c r="D247" s="90">
        <v>45</v>
      </c>
      <c r="E247" s="90">
        <v>2618</v>
      </c>
      <c r="F247" s="87"/>
      <c r="G247" s="89">
        <v>45780</v>
      </c>
      <c r="H247" s="88">
        <v>15214</v>
      </c>
    </row>
    <row r="248" spans="1:8">
      <c r="A248" s="91">
        <v>14185</v>
      </c>
      <c r="B248" s="86">
        <v>8</v>
      </c>
      <c r="C248" s="86">
        <v>2564</v>
      </c>
      <c r="D248" s="90">
        <v>20</v>
      </c>
      <c r="E248" s="90">
        <v>2592</v>
      </c>
      <c r="F248" s="87"/>
      <c r="G248" s="89">
        <v>46310</v>
      </c>
      <c r="H248" s="88">
        <v>15477</v>
      </c>
    </row>
    <row r="249" spans="1:8">
      <c r="A249" s="91">
        <v>14215</v>
      </c>
      <c r="B249" s="86">
        <v>8</v>
      </c>
      <c r="C249" s="86">
        <v>2564</v>
      </c>
      <c r="D249" s="90">
        <v>46</v>
      </c>
      <c r="E249" s="90">
        <v>2618</v>
      </c>
      <c r="F249" s="87"/>
      <c r="G249" s="89">
        <v>46580</v>
      </c>
      <c r="H249" s="88">
        <v>15633</v>
      </c>
    </row>
    <row r="250" spans="1:8">
      <c r="A250" s="91">
        <v>14246</v>
      </c>
      <c r="B250" s="86">
        <v>6</v>
      </c>
      <c r="C250" s="86">
        <v>2568</v>
      </c>
      <c r="D250" s="90">
        <v>24</v>
      </c>
      <c r="E250" s="90">
        <v>2598</v>
      </c>
      <c r="F250" s="87"/>
      <c r="G250" s="89">
        <v>46580</v>
      </c>
      <c r="H250" s="88">
        <v>15741</v>
      </c>
    </row>
    <row r="251" spans="1:8">
      <c r="A251" s="91">
        <v>14277</v>
      </c>
      <c r="B251" s="86">
        <v>6</v>
      </c>
      <c r="C251" s="86">
        <v>2507</v>
      </c>
      <c r="D251" s="90">
        <v>81</v>
      </c>
      <c r="E251" s="90">
        <v>2594</v>
      </c>
      <c r="F251" s="87"/>
      <c r="G251" s="89">
        <v>46490</v>
      </c>
      <c r="H251" s="88">
        <v>15622</v>
      </c>
    </row>
    <row r="252" spans="1:8">
      <c r="A252" s="91">
        <v>14305</v>
      </c>
      <c r="B252" s="86">
        <v>4</v>
      </c>
      <c r="C252" s="86">
        <v>2507</v>
      </c>
      <c r="D252" s="90">
        <v>79</v>
      </c>
      <c r="E252" s="90">
        <v>2590</v>
      </c>
      <c r="F252" s="87"/>
      <c r="G252" s="89">
        <v>46990</v>
      </c>
      <c r="H252" s="88">
        <v>15785</v>
      </c>
    </row>
    <row r="253" spans="1:8">
      <c r="A253" s="91">
        <v>14336</v>
      </c>
      <c r="B253" s="86">
        <v>4</v>
      </c>
      <c r="C253" s="86">
        <v>2567</v>
      </c>
      <c r="D253" s="90">
        <v>22</v>
      </c>
      <c r="E253" s="90">
        <v>2593</v>
      </c>
      <c r="F253" s="87"/>
      <c r="G253" s="89">
        <v>47360</v>
      </c>
      <c r="H253" s="88">
        <v>16491</v>
      </c>
    </row>
    <row r="254" spans="1:8">
      <c r="A254" s="91">
        <v>14366</v>
      </c>
      <c r="B254" s="86">
        <v>5</v>
      </c>
      <c r="C254" s="86">
        <v>2564</v>
      </c>
      <c r="D254" s="90">
        <v>13</v>
      </c>
      <c r="E254" s="90">
        <v>2582</v>
      </c>
      <c r="F254" s="87"/>
      <c r="G254" s="89">
        <v>47530</v>
      </c>
      <c r="H254" s="88">
        <v>16916</v>
      </c>
    </row>
    <row r="255" spans="1:8">
      <c r="A255" s="91">
        <v>14397</v>
      </c>
      <c r="B255" s="86">
        <v>5</v>
      </c>
      <c r="C255" s="86">
        <v>2563</v>
      </c>
      <c r="D255" s="90">
        <v>23</v>
      </c>
      <c r="E255" s="90">
        <v>2591</v>
      </c>
      <c r="F255" s="87"/>
      <c r="G255" s="89">
        <v>47680</v>
      </c>
      <c r="H255" s="88">
        <v>17051</v>
      </c>
    </row>
    <row r="256" spans="1:8">
      <c r="A256" s="91">
        <v>14427</v>
      </c>
      <c r="B256" s="86">
        <v>6</v>
      </c>
      <c r="C256" s="86">
        <v>2527</v>
      </c>
      <c r="D256" s="90">
        <v>36</v>
      </c>
      <c r="E256" s="90">
        <v>2569</v>
      </c>
      <c r="F256" s="87"/>
      <c r="G256" s="89">
        <v>48570</v>
      </c>
      <c r="H256" s="88">
        <v>17372</v>
      </c>
    </row>
    <row r="257" spans="1:8">
      <c r="A257" s="91">
        <v>14458</v>
      </c>
      <c r="B257" s="86">
        <v>6</v>
      </c>
      <c r="C257" s="86">
        <v>2437</v>
      </c>
      <c r="D257" s="90">
        <v>24</v>
      </c>
      <c r="E257" s="90">
        <v>2467</v>
      </c>
      <c r="F257" s="87"/>
      <c r="G257" s="89">
        <v>49460</v>
      </c>
      <c r="H257" s="88">
        <v>17757</v>
      </c>
    </row>
    <row r="258" spans="1:8">
      <c r="A258" s="91">
        <v>14489</v>
      </c>
      <c r="B258" s="86">
        <v>7</v>
      </c>
      <c r="C258" s="86">
        <v>2732</v>
      </c>
      <c r="D258" s="90">
        <v>52</v>
      </c>
      <c r="E258" s="90">
        <v>2791</v>
      </c>
      <c r="F258" s="87"/>
      <c r="G258" s="89">
        <v>50180</v>
      </c>
      <c r="H258" s="88">
        <v>18692</v>
      </c>
    </row>
    <row r="259" spans="1:8">
      <c r="A259" s="91">
        <v>14519</v>
      </c>
      <c r="B259" s="86">
        <v>6</v>
      </c>
      <c r="C259" s="86">
        <v>2763</v>
      </c>
      <c r="D259" s="90">
        <v>63</v>
      </c>
      <c r="E259" s="90">
        <v>2832</v>
      </c>
      <c r="F259" s="87"/>
      <c r="G259" s="89">
        <v>50630</v>
      </c>
      <c r="H259" s="88">
        <v>19190</v>
      </c>
    </row>
    <row r="260" spans="1:8">
      <c r="A260" s="91">
        <v>14550</v>
      </c>
      <c r="B260" s="86">
        <v>7</v>
      </c>
      <c r="C260" s="86">
        <v>2651</v>
      </c>
      <c r="D260" s="90">
        <v>64</v>
      </c>
      <c r="E260" s="90">
        <v>2722</v>
      </c>
      <c r="F260" s="87"/>
      <c r="G260" s="89">
        <v>51520</v>
      </c>
      <c r="H260" s="88">
        <v>19101</v>
      </c>
    </row>
    <row r="261" spans="1:8">
      <c r="A261" s="91">
        <v>14580</v>
      </c>
      <c r="B261" s="86">
        <v>8</v>
      </c>
      <c r="C261" s="86">
        <v>2510</v>
      </c>
      <c r="D261" s="90">
        <v>94</v>
      </c>
      <c r="E261" s="90">
        <v>2612</v>
      </c>
      <c r="F261" s="87"/>
      <c r="G261" s="89">
        <v>51250</v>
      </c>
      <c r="H261" s="88">
        <v>19082</v>
      </c>
    </row>
    <row r="262" spans="1:8">
      <c r="A262" s="91">
        <v>14611</v>
      </c>
      <c r="B262" s="86">
        <v>7</v>
      </c>
      <c r="C262" s="86">
        <v>2479</v>
      </c>
      <c r="D262" s="90">
        <v>56</v>
      </c>
      <c r="E262" s="90">
        <v>2542</v>
      </c>
      <c r="F262" s="87"/>
      <c r="G262" s="89">
        <v>51790</v>
      </c>
      <c r="H262" s="88">
        <v>19428</v>
      </c>
    </row>
    <row r="263" spans="1:8">
      <c r="A263" s="91">
        <v>14642</v>
      </c>
      <c r="B263" s="86">
        <v>7</v>
      </c>
      <c r="C263" s="86">
        <v>2477</v>
      </c>
      <c r="D263" s="90">
        <v>62</v>
      </c>
      <c r="E263" s="90">
        <v>2546</v>
      </c>
      <c r="F263" s="87"/>
      <c r="G263" s="89">
        <v>52390</v>
      </c>
      <c r="H263" s="88">
        <v>19641</v>
      </c>
    </row>
    <row r="264" spans="1:8">
      <c r="A264" s="91">
        <v>14671</v>
      </c>
      <c r="B264" s="86">
        <v>3</v>
      </c>
      <c r="C264" s="86">
        <v>2476</v>
      </c>
      <c r="D264" s="90">
        <v>60</v>
      </c>
      <c r="E264" s="90">
        <v>2539</v>
      </c>
      <c r="F264" s="87"/>
      <c r="G264" s="89">
        <v>53040</v>
      </c>
      <c r="H264" s="88">
        <v>19850</v>
      </c>
    </row>
    <row r="265" spans="1:8">
      <c r="A265" s="91">
        <v>14702</v>
      </c>
      <c r="B265" s="86">
        <v>2</v>
      </c>
      <c r="C265" s="86">
        <v>2407</v>
      </c>
      <c r="D265" s="90">
        <v>118</v>
      </c>
      <c r="E265" s="90">
        <v>2527</v>
      </c>
      <c r="F265" s="87"/>
      <c r="G265" s="89">
        <v>52820</v>
      </c>
      <c r="H265" s="88">
        <v>20235</v>
      </c>
    </row>
    <row r="266" spans="1:8">
      <c r="A266" s="91">
        <v>14732</v>
      </c>
      <c r="B266" s="86">
        <v>3</v>
      </c>
      <c r="C266" s="86">
        <v>2472</v>
      </c>
      <c r="D266" s="90">
        <v>54</v>
      </c>
      <c r="E266" s="90">
        <v>2529</v>
      </c>
      <c r="F266" s="87"/>
      <c r="G266" s="89">
        <v>53660</v>
      </c>
      <c r="H266" s="88">
        <v>20703</v>
      </c>
    </row>
    <row r="267" spans="1:8">
      <c r="A267" s="91">
        <v>14763</v>
      </c>
      <c r="B267" s="86">
        <v>2</v>
      </c>
      <c r="C267" s="86">
        <v>2474</v>
      </c>
      <c r="D267" s="90">
        <v>36</v>
      </c>
      <c r="E267" s="90">
        <v>2512</v>
      </c>
      <c r="F267" s="87"/>
      <c r="G267" s="89">
        <v>54330</v>
      </c>
      <c r="H267" s="88">
        <v>21348</v>
      </c>
    </row>
    <row r="268" spans="1:8">
      <c r="A268" s="91">
        <v>14793</v>
      </c>
      <c r="B268" s="86">
        <v>3</v>
      </c>
      <c r="C268" s="86">
        <v>2450</v>
      </c>
      <c r="D268" s="90">
        <v>62</v>
      </c>
      <c r="E268" s="90">
        <v>2515</v>
      </c>
      <c r="F268" s="87"/>
      <c r="G268" s="89">
        <v>54770</v>
      </c>
      <c r="H268" s="88">
        <v>21619</v>
      </c>
    </row>
    <row r="269" spans="1:8">
      <c r="A269" s="91">
        <v>14824</v>
      </c>
      <c r="B269" s="86">
        <v>3</v>
      </c>
      <c r="C269" s="86">
        <v>2444</v>
      </c>
      <c r="D269" s="90">
        <v>58</v>
      </c>
      <c r="E269" s="90">
        <v>2505</v>
      </c>
      <c r="F269" s="87"/>
      <c r="G269" s="89">
        <v>54970</v>
      </c>
      <c r="H269" s="88">
        <v>21375</v>
      </c>
    </row>
    <row r="270" spans="1:8">
      <c r="A270" s="91">
        <v>14855</v>
      </c>
      <c r="B270" s="86">
        <v>5</v>
      </c>
      <c r="C270" s="86">
        <v>2434</v>
      </c>
      <c r="D270" s="90">
        <v>64</v>
      </c>
      <c r="E270" s="90">
        <v>2503</v>
      </c>
      <c r="F270" s="87"/>
      <c r="G270" s="89">
        <v>55520</v>
      </c>
      <c r="H270" s="88">
        <v>21738</v>
      </c>
    </row>
    <row r="271" spans="1:8">
      <c r="A271" s="91">
        <v>14885</v>
      </c>
      <c r="B271" s="86">
        <v>5</v>
      </c>
      <c r="C271" s="86">
        <v>2381</v>
      </c>
      <c r="D271" s="90">
        <v>68</v>
      </c>
      <c r="E271" s="90">
        <v>2454</v>
      </c>
      <c r="F271" s="87"/>
      <c r="G271" s="89">
        <v>56180</v>
      </c>
      <c r="H271" s="88">
        <v>22269</v>
      </c>
    </row>
    <row r="272" spans="1:8">
      <c r="A272" s="91">
        <v>14916</v>
      </c>
      <c r="B272" s="86">
        <v>4</v>
      </c>
      <c r="C272" s="86">
        <v>2201</v>
      </c>
      <c r="D272" s="90">
        <v>139</v>
      </c>
      <c r="E272" s="90">
        <v>2344</v>
      </c>
      <c r="F272" s="87"/>
      <c r="G272" s="89">
        <v>56800</v>
      </c>
      <c r="H272" s="88">
        <v>22546</v>
      </c>
    </row>
    <row r="273" spans="1:8">
      <c r="A273" s="91">
        <v>14946</v>
      </c>
      <c r="B273" s="86">
        <v>4</v>
      </c>
      <c r="C273" s="86">
        <v>2188</v>
      </c>
      <c r="D273" s="90">
        <v>113</v>
      </c>
      <c r="E273" s="90">
        <v>2305</v>
      </c>
      <c r="F273" s="87"/>
      <c r="G273" s="89">
        <v>57680</v>
      </c>
      <c r="H273" s="88">
        <v>22737</v>
      </c>
    </row>
    <row r="274" spans="1:8">
      <c r="A274" s="91">
        <v>14977</v>
      </c>
      <c r="B274" s="86">
        <v>3</v>
      </c>
      <c r="C274" s="86">
        <v>2184</v>
      </c>
      <c r="D274" s="90">
        <v>85</v>
      </c>
      <c r="E274" s="90">
        <v>2272</v>
      </c>
      <c r="F274" s="87"/>
      <c r="G274" s="89">
        <v>58430</v>
      </c>
      <c r="H274" s="88">
        <v>22930</v>
      </c>
    </row>
    <row r="275" spans="1:8">
      <c r="A275" s="91">
        <v>15008</v>
      </c>
      <c r="B275" s="86">
        <v>2</v>
      </c>
      <c r="C275" s="86">
        <v>2184</v>
      </c>
      <c r="D275" s="90">
        <v>68</v>
      </c>
      <c r="E275" s="90">
        <v>2254</v>
      </c>
      <c r="F275" s="87"/>
      <c r="G275" s="89">
        <v>59700</v>
      </c>
      <c r="H275" s="88">
        <v>22675</v>
      </c>
    </row>
    <row r="276" spans="1:8">
      <c r="A276" s="91">
        <v>15036</v>
      </c>
      <c r="B276" s="86">
        <v>2</v>
      </c>
      <c r="C276" s="86">
        <v>2184</v>
      </c>
      <c r="D276" s="90">
        <v>76</v>
      </c>
      <c r="E276" s="90">
        <v>2262</v>
      </c>
      <c r="F276" s="87"/>
      <c r="G276" s="89">
        <v>60400</v>
      </c>
      <c r="H276" s="88">
        <v>22814</v>
      </c>
    </row>
    <row r="277" spans="1:8">
      <c r="A277" s="91">
        <v>15067</v>
      </c>
      <c r="B277" s="86">
        <v>2</v>
      </c>
      <c r="C277" s="86">
        <v>2184</v>
      </c>
      <c r="D277" s="90">
        <v>86</v>
      </c>
      <c r="E277" s="90">
        <v>2272</v>
      </c>
      <c r="F277" s="87"/>
      <c r="G277" s="89">
        <v>60680</v>
      </c>
      <c r="H277" s="88">
        <v>22595</v>
      </c>
    </row>
    <row r="278" spans="1:8">
      <c r="A278" s="91">
        <v>15097</v>
      </c>
      <c r="B278" s="86">
        <v>2</v>
      </c>
      <c r="C278" s="86">
        <v>2184</v>
      </c>
      <c r="D278" s="90">
        <v>76</v>
      </c>
      <c r="E278" s="90">
        <v>2262</v>
      </c>
      <c r="F278" s="87"/>
      <c r="G278" s="89">
        <v>61540</v>
      </c>
      <c r="H278" s="88">
        <v>22843</v>
      </c>
    </row>
    <row r="279" spans="1:8">
      <c r="A279" s="91">
        <v>15128</v>
      </c>
      <c r="B279" s="86">
        <v>2</v>
      </c>
      <c r="C279" s="86">
        <v>2184</v>
      </c>
      <c r="D279" s="90">
        <v>94</v>
      </c>
      <c r="E279" s="90">
        <v>2280</v>
      </c>
      <c r="F279" s="87"/>
      <c r="G279" s="89">
        <v>61300</v>
      </c>
      <c r="H279" s="88">
        <v>22643</v>
      </c>
    </row>
    <row r="280" spans="1:8">
      <c r="A280" s="91">
        <v>15158</v>
      </c>
      <c r="B280" s="86">
        <v>3</v>
      </c>
      <c r="C280" s="86">
        <v>2184</v>
      </c>
      <c r="D280" s="90">
        <v>111</v>
      </c>
      <c r="E280" s="90">
        <v>2298</v>
      </c>
      <c r="F280" s="87"/>
      <c r="G280" s="89">
        <v>62550</v>
      </c>
      <c r="H280" s="88">
        <v>22790</v>
      </c>
    </row>
    <row r="281" spans="1:8">
      <c r="A281" s="91">
        <v>15189</v>
      </c>
      <c r="B281" s="86">
        <v>8</v>
      </c>
      <c r="C281" s="86">
        <v>2184</v>
      </c>
      <c r="D281" s="90">
        <v>92</v>
      </c>
      <c r="E281" s="90">
        <v>2284</v>
      </c>
      <c r="F281" s="87"/>
      <c r="G281" s="89">
        <v>62690</v>
      </c>
      <c r="H281" s="88">
        <v>22843</v>
      </c>
    </row>
    <row r="282" spans="1:8">
      <c r="A282" s="91">
        <v>15220</v>
      </c>
      <c r="B282" s="86">
        <v>12</v>
      </c>
      <c r="C282" s="86">
        <v>2184</v>
      </c>
      <c r="D282" s="90">
        <v>101</v>
      </c>
      <c r="E282" s="90">
        <v>2297</v>
      </c>
      <c r="F282" s="87"/>
      <c r="G282" s="89">
        <v>63270</v>
      </c>
      <c r="H282" s="88">
        <v>23245</v>
      </c>
    </row>
    <row r="283" spans="1:8">
      <c r="A283" s="91">
        <v>15250</v>
      </c>
      <c r="B283" s="86">
        <v>8</v>
      </c>
      <c r="C283" s="86">
        <v>2184</v>
      </c>
      <c r="D283" s="90">
        <v>130</v>
      </c>
      <c r="E283" s="90">
        <v>2322</v>
      </c>
      <c r="F283" s="87"/>
      <c r="G283" s="89">
        <v>63220</v>
      </c>
      <c r="H283" s="88">
        <v>23367</v>
      </c>
    </row>
    <row r="284" spans="1:8">
      <c r="A284" s="91">
        <v>15281</v>
      </c>
      <c r="B284" s="86">
        <v>6</v>
      </c>
      <c r="C284" s="86">
        <v>2184</v>
      </c>
      <c r="D284" s="90">
        <v>121</v>
      </c>
      <c r="E284" s="90">
        <v>2311</v>
      </c>
      <c r="F284" s="87"/>
      <c r="G284" s="89">
        <v>63890</v>
      </c>
      <c r="H284" s="88">
        <v>23396</v>
      </c>
    </row>
    <row r="285" spans="1:8">
      <c r="A285" s="91">
        <v>15311</v>
      </c>
      <c r="B285" s="86">
        <v>5</v>
      </c>
      <c r="C285" s="86">
        <v>2219</v>
      </c>
      <c r="D285" s="90">
        <v>180</v>
      </c>
      <c r="E285" s="90">
        <v>2404</v>
      </c>
      <c r="F285" s="87"/>
      <c r="G285" s="89">
        <v>64090</v>
      </c>
      <c r="H285" s="88">
        <v>23797</v>
      </c>
    </row>
    <row r="286" spans="1:8">
      <c r="A286" s="87"/>
      <c r="B286" s="87"/>
      <c r="C286" s="87"/>
      <c r="D286" s="87"/>
      <c r="E286" s="87"/>
    </row>
    <row r="287" spans="1:8">
      <c r="A287" s="87"/>
      <c r="B287" s="87"/>
      <c r="C287" s="87"/>
      <c r="D287" s="87"/>
      <c r="E287" s="87"/>
    </row>
  </sheetData>
  <mergeCells count="2">
    <mergeCell ref="A7:E7"/>
    <mergeCell ref="G7:H7"/>
  </mergeCells>
  <pageMargins left="0.4" right="0.4" top="0.33300000000000002" bottom="0.3330000000000000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3"/>
  <sheetViews>
    <sheetView workbookViewId="0">
      <selection activeCell="J3" sqref="J3"/>
    </sheetView>
  </sheetViews>
  <sheetFormatPr defaultRowHeight="15"/>
  <cols>
    <col min="1" max="4" width="9.140625" style="95"/>
    <col min="5" max="10" width="12.42578125" style="95" customWidth="1"/>
    <col min="11" max="16384" width="9.140625" style="95"/>
  </cols>
  <sheetData>
    <row r="1" spans="1:10">
      <c r="A1" s="95" t="s">
        <v>266</v>
      </c>
    </row>
    <row r="2" spans="1:10">
      <c r="A2" s="95" t="s">
        <v>258</v>
      </c>
    </row>
    <row r="3" spans="1:10">
      <c r="A3" s="106" t="s">
        <v>277</v>
      </c>
    </row>
    <row r="5" spans="1:10" ht="39">
      <c r="A5" s="99" t="s">
        <v>250</v>
      </c>
      <c r="B5" s="98" t="s">
        <v>265</v>
      </c>
      <c r="C5" s="98" t="s">
        <v>264</v>
      </c>
      <c r="D5" s="98" t="s">
        <v>263</v>
      </c>
      <c r="E5" s="97" t="s">
        <v>245</v>
      </c>
      <c r="F5" s="97" t="s">
        <v>262</v>
      </c>
      <c r="G5" s="97" t="s">
        <v>261</v>
      </c>
      <c r="H5" s="97" t="s">
        <v>260</v>
      </c>
      <c r="I5" s="115" t="s">
        <v>259</v>
      </c>
      <c r="J5" s="116"/>
    </row>
    <row r="6" spans="1:10">
      <c r="A6" s="96">
        <v>10228</v>
      </c>
      <c r="B6" s="86">
        <v>2426</v>
      </c>
      <c r="C6" s="86">
        <v>0</v>
      </c>
      <c r="D6" s="86">
        <f t="shared" ref="D6:D37" si="0">+C6/B6</f>
        <v>0</v>
      </c>
      <c r="E6" s="83">
        <v>45650</v>
      </c>
      <c r="F6" s="83"/>
      <c r="G6" s="83">
        <f t="shared" ref="G6:G37" si="1">LN(E6)</f>
        <v>10.728758886023115</v>
      </c>
      <c r="H6" s="83">
        <v>-1</v>
      </c>
      <c r="I6" s="83">
        <v>0</v>
      </c>
      <c r="J6" s="83">
        <v>0</v>
      </c>
    </row>
    <row r="7" spans="1:10">
      <c r="A7" s="96">
        <v>10259</v>
      </c>
      <c r="B7" s="86">
        <v>2368</v>
      </c>
      <c r="C7" s="86">
        <v>0</v>
      </c>
      <c r="D7" s="86">
        <f t="shared" si="0"/>
        <v>0</v>
      </c>
      <c r="E7" s="83">
        <v>45830</v>
      </c>
      <c r="F7" s="83"/>
      <c r="G7" s="83">
        <f t="shared" si="1"/>
        <v>10.73269417750317</v>
      </c>
      <c r="H7" s="83">
        <v>-1</v>
      </c>
      <c r="I7" s="83">
        <v>0</v>
      </c>
      <c r="J7" s="83">
        <v>0</v>
      </c>
    </row>
    <row r="8" spans="1:10">
      <c r="A8" s="96">
        <v>10288</v>
      </c>
      <c r="B8" s="86">
        <v>2365</v>
      </c>
      <c r="C8" s="86">
        <v>0</v>
      </c>
      <c r="D8" s="86">
        <f t="shared" si="0"/>
        <v>0</v>
      </c>
      <c r="E8" s="83">
        <v>46100</v>
      </c>
      <c r="F8" s="83"/>
      <c r="G8" s="83">
        <f t="shared" si="1"/>
        <v>10.73856822898474</v>
      </c>
      <c r="H8" s="83">
        <v>-1</v>
      </c>
      <c r="I8" s="83">
        <v>0</v>
      </c>
      <c r="J8" s="83">
        <v>0</v>
      </c>
    </row>
    <row r="9" spans="1:10">
      <c r="A9" s="96">
        <v>10319</v>
      </c>
      <c r="B9" s="86">
        <v>2396</v>
      </c>
      <c r="C9" s="86">
        <v>0</v>
      </c>
      <c r="D9" s="86">
        <f t="shared" si="0"/>
        <v>0</v>
      </c>
      <c r="E9" s="83">
        <v>46550</v>
      </c>
      <c r="F9" s="83"/>
      <c r="G9" s="83">
        <f t="shared" si="1"/>
        <v>10.748282282705214</v>
      </c>
      <c r="H9" s="83">
        <v>-1</v>
      </c>
      <c r="I9" s="83">
        <v>0</v>
      </c>
      <c r="J9" s="83">
        <v>0</v>
      </c>
    </row>
    <row r="10" spans="1:10">
      <c r="A10" s="96">
        <v>10349</v>
      </c>
      <c r="B10" s="86">
        <v>2388</v>
      </c>
      <c r="C10" s="86">
        <v>0</v>
      </c>
      <c r="D10" s="86">
        <f t="shared" si="0"/>
        <v>0</v>
      </c>
      <c r="E10" s="83">
        <v>46470</v>
      </c>
      <c r="F10" s="83"/>
      <c r="G10" s="83">
        <f t="shared" si="1"/>
        <v>10.746562222079024</v>
      </c>
      <c r="H10" s="83">
        <v>-1</v>
      </c>
      <c r="I10" s="83">
        <v>0</v>
      </c>
      <c r="J10" s="83">
        <v>0</v>
      </c>
    </row>
    <row r="11" spans="1:10">
      <c r="A11" s="96">
        <v>10380</v>
      </c>
      <c r="B11" s="86">
        <v>2355</v>
      </c>
      <c r="C11" s="86">
        <v>0</v>
      </c>
      <c r="D11" s="86">
        <f t="shared" si="0"/>
        <v>0</v>
      </c>
      <c r="E11" s="83">
        <v>45860</v>
      </c>
      <c r="F11" s="83"/>
      <c r="G11" s="83">
        <f t="shared" si="1"/>
        <v>10.733348556411896</v>
      </c>
      <c r="H11" s="83">
        <v>-1</v>
      </c>
      <c r="I11" s="83">
        <v>0</v>
      </c>
      <c r="J11" s="83">
        <v>0</v>
      </c>
    </row>
    <row r="12" spans="1:10">
      <c r="A12" s="96">
        <v>10410</v>
      </c>
      <c r="B12" s="86">
        <v>2324</v>
      </c>
      <c r="C12" s="86">
        <v>0</v>
      </c>
      <c r="D12" s="86">
        <f t="shared" si="0"/>
        <v>0</v>
      </c>
      <c r="E12" s="83">
        <v>45970</v>
      </c>
      <c r="F12" s="83"/>
      <c r="G12" s="83">
        <f t="shared" si="1"/>
        <v>10.735744288800273</v>
      </c>
      <c r="H12" s="83">
        <v>-1</v>
      </c>
      <c r="I12" s="83">
        <v>0</v>
      </c>
      <c r="J12" s="83">
        <v>0</v>
      </c>
    </row>
    <row r="13" spans="1:10">
      <c r="A13" s="96">
        <v>10441</v>
      </c>
      <c r="B13" s="86">
        <v>2274</v>
      </c>
      <c r="C13" s="86">
        <v>0</v>
      </c>
      <c r="D13" s="86">
        <f t="shared" si="0"/>
        <v>0</v>
      </c>
      <c r="E13" s="83">
        <v>45820</v>
      </c>
      <c r="F13" s="83"/>
      <c r="G13" s="83">
        <f t="shared" si="1"/>
        <v>10.732475956007487</v>
      </c>
      <c r="H13" s="83">
        <v>-1</v>
      </c>
      <c r="I13" s="83">
        <v>0</v>
      </c>
      <c r="J13" s="83">
        <v>0</v>
      </c>
    </row>
    <row r="14" spans="1:10">
      <c r="A14" s="96">
        <v>10472</v>
      </c>
      <c r="B14" s="86">
        <v>2314</v>
      </c>
      <c r="C14" s="86">
        <v>0</v>
      </c>
      <c r="D14" s="86">
        <f t="shared" si="0"/>
        <v>0</v>
      </c>
      <c r="E14" s="83">
        <v>45980</v>
      </c>
      <c r="F14" s="83"/>
      <c r="G14" s="83">
        <f t="shared" si="1"/>
        <v>10.735961798317172</v>
      </c>
      <c r="H14" s="83">
        <v>-1</v>
      </c>
      <c r="I14" s="83">
        <v>0</v>
      </c>
      <c r="J14" s="83">
        <v>0</v>
      </c>
    </row>
    <row r="15" spans="1:10">
      <c r="A15" s="96">
        <v>10502</v>
      </c>
      <c r="B15" s="86">
        <v>2332</v>
      </c>
      <c r="C15" s="86">
        <v>0</v>
      </c>
      <c r="D15" s="86">
        <f t="shared" si="0"/>
        <v>0</v>
      </c>
      <c r="E15" s="83">
        <v>46340</v>
      </c>
      <c r="F15" s="83"/>
      <c r="G15" s="83">
        <f t="shared" si="1"/>
        <v>10.743760797986367</v>
      </c>
      <c r="H15" s="83">
        <v>-1</v>
      </c>
      <c r="I15" s="83">
        <v>0</v>
      </c>
      <c r="J15" s="83">
        <v>0</v>
      </c>
    </row>
    <row r="16" spans="1:10">
      <c r="A16" s="96">
        <v>10533</v>
      </c>
      <c r="B16" s="86">
        <v>2352</v>
      </c>
      <c r="C16" s="86">
        <v>0</v>
      </c>
      <c r="D16" s="86">
        <f t="shared" si="0"/>
        <v>0</v>
      </c>
      <c r="E16" s="83">
        <v>46450</v>
      </c>
      <c r="F16" s="83"/>
      <c r="G16" s="83">
        <f t="shared" si="1"/>
        <v>10.746131744241984</v>
      </c>
      <c r="H16" s="83">
        <v>-1</v>
      </c>
      <c r="I16" s="83">
        <v>0</v>
      </c>
      <c r="J16" s="83">
        <v>0</v>
      </c>
    </row>
    <row r="17" spans="1:10">
      <c r="A17" s="96">
        <v>10563</v>
      </c>
      <c r="B17" s="86">
        <v>2367</v>
      </c>
      <c r="C17" s="86">
        <v>0</v>
      </c>
      <c r="D17" s="86">
        <f t="shared" si="0"/>
        <v>0</v>
      </c>
      <c r="E17" s="83">
        <v>46570</v>
      </c>
      <c r="F17" s="83"/>
      <c r="G17" s="83">
        <f t="shared" si="1"/>
        <v>10.748711835976422</v>
      </c>
      <c r="H17" s="83">
        <v>-1</v>
      </c>
      <c r="I17" s="83">
        <v>0</v>
      </c>
      <c r="J17" s="83">
        <v>0</v>
      </c>
    </row>
    <row r="18" spans="1:10">
      <c r="A18" s="96">
        <v>10594</v>
      </c>
      <c r="B18" s="86">
        <v>2387</v>
      </c>
      <c r="C18" s="86">
        <v>53</v>
      </c>
      <c r="D18" s="86">
        <f t="shared" si="0"/>
        <v>2.2203602848764138E-2</v>
      </c>
      <c r="E18" s="83">
        <v>46190</v>
      </c>
      <c r="F18" s="83">
        <f t="shared" ref="F18:F49" si="2">+(LN(E18)-LN(E6))*100</f>
        <v>1.1759717401535141</v>
      </c>
      <c r="G18" s="83">
        <f t="shared" si="1"/>
        <v>10.74051860342465</v>
      </c>
      <c r="H18" s="83">
        <v>-1</v>
      </c>
      <c r="I18" s="83">
        <v>0</v>
      </c>
      <c r="J18" s="83">
        <v>0</v>
      </c>
    </row>
    <row r="19" spans="1:10">
      <c r="A19" s="96">
        <v>10625</v>
      </c>
      <c r="B19" s="86">
        <v>2357</v>
      </c>
      <c r="C19" s="86">
        <v>46</v>
      </c>
      <c r="D19" s="86">
        <f t="shared" si="0"/>
        <v>1.951633432329232E-2</v>
      </c>
      <c r="E19" s="83">
        <v>46290</v>
      </c>
      <c r="F19" s="83">
        <f t="shared" si="2"/>
        <v>0.99870565221458207</v>
      </c>
      <c r="G19" s="83">
        <f t="shared" si="1"/>
        <v>10.742681234025316</v>
      </c>
      <c r="H19" s="83">
        <v>-1</v>
      </c>
      <c r="I19" s="83">
        <v>0</v>
      </c>
      <c r="J19" s="83">
        <v>0</v>
      </c>
    </row>
    <row r="20" spans="1:10">
      <c r="A20" s="96">
        <v>10653</v>
      </c>
      <c r="B20" s="86">
        <v>2337</v>
      </c>
      <c r="C20" s="86">
        <v>41</v>
      </c>
      <c r="D20" s="86">
        <f t="shared" si="0"/>
        <v>1.7543859649122806E-2</v>
      </c>
      <c r="E20" s="83">
        <v>46210</v>
      </c>
      <c r="F20" s="83">
        <f t="shared" si="2"/>
        <v>0.23832748795733494</v>
      </c>
      <c r="G20" s="83">
        <f t="shared" si="1"/>
        <v>10.740951503864313</v>
      </c>
      <c r="H20" s="83">
        <v>-1</v>
      </c>
      <c r="I20" s="83">
        <v>0</v>
      </c>
      <c r="J20" s="83">
        <v>0</v>
      </c>
    </row>
    <row r="21" spans="1:10">
      <c r="A21" s="96">
        <v>10684</v>
      </c>
      <c r="B21" s="86">
        <v>2308</v>
      </c>
      <c r="C21" s="86">
        <v>36</v>
      </c>
      <c r="D21" s="86">
        <f t="shared" si="0"/>
        <v>1.5597920277296361E-2</v>
      </c>
      <c r="E21" s="83">
        <v>46110</v>
      </c>
      <c r="F21" s="83">
        <f t="shared" si="2"/>
        <v>-0.94971575044624501</v>
      </c>
      <c r="G21" s="83">
        <f t="shared" si="1"/>
        <v>10.738785125200751</v>
      </c>
      <c r="H21" s="83">
        <v>-1</v>
      </c>
      <c r="I21" s="83">
        <v>0</v>
      </c>
      <c r="J21" s="83">
        <v>0</v>
      </c>
    </row>
    <row r="22" spans="1:10">
      <c r="A22" s="96">
        <v>10714</v>
      </c>
      <c r="B22" s="86">
        <v>2296</v>
      </c>
      <c r="C22" s="86">
        <v>33</v>
      </c>
      <c r="D22" s="86">
        <f t="shared" si="0"/>
        <v>1.4372822299651568E-2</v>
      </c>
      <c r="E22" s="83">
        <v>45810</v>
      </c>
      <c r="F22" s="83">
        <f t="shared" si="2"/>
        <v>-1.4304535198236934</v>
      </c>
      <c r="G22" s="83">
        <f t="shared" si="1"/>
        <v>10.732257686880788</v>
      </c>
      <c r="H22" s="83">
        <v>-1</v>
      </c>
      <c r="I22" s="83">
        <v>0</v>
      </c>
      <c r="J22" s="83">
        <v>0</v>
      </c>
    </row>
    <row r="23" spans="1:10">
      <c r="A23" s="96">
        <v>10745</v>
      </c>
      <c r="B23" s="86">
        <v>2314</v>
      </c>
      <c r="C23" s="86">
        <v>42</v>
      </c>
      <c r="D23" s="86">
        <f t="shared" si="0"/>
        <v>1.8150388936905792E-2</v>
      </c>
      <c r="E23" s="83">
        <v>45920</v>
      </c>
      <c r="F23" s="83">
        <f t="shared" si="2"/>
        <v>0.13074745815533362</v>
      </c>
      <c r="G23" s="83">
        <f t="shared" si="1"/>
        <v>10.734656030993449</v>
      </c>
      <c r="H23" s="83">
        <v>-1</v>
      </c>
      <c r="I23" s="83">
        <v>0</v>
      </c>
      <c r="J23" s="83">
        <v>0</v>
      </c>
    </row>
    <row r="24" spans="1:10">
      <c r="A24" s="96">
        <v>10775</v>
      </c>
      <c r="B24" s="86">
        <v>2334</v>
      </c>
      <c r="C24" s="86">
        <v>42</v>
      </c>
      <c r="D24" s="86">
        <f t="shared" si="0"/>
        <v>1.7994858611825194E-2</v>
      </c>
      <c r="E24" s="83">
        <v>46400</v>
      </c>
      <c r="F24" s="83">
        <f t="shared" si="2"/>
        <v>0.93104494140732186</v>
      </c>
      <c r="G24" s="83">
        <f t="shared" si="1"/>
        <v>10.745054738214346</v>
      </c>
      <c r="H24" s="83">
        <v>-1</v>
      </c>
      <c r="I24" s="83">
        <v>0</v>
      </c>
      <c r="J24" s="83">
        <v>0</v>
      </c>
    </row>
    <row r="25" spans="1:10">
      <c r="A25" s="96">
        <v>10806</v>
      </c>
      <c r="B25" s="86">
        <v>2322</v>
      </c>
      <c r="C25" s="86">
        <v>36</v>
      </c>
      <c r="D25" s="86">
        <f t="shared" si="0"/>
        <v>1.5503875968992248E-2</v>
      </c>
      <c r="E25" s="83">
        <v>46280</v>
      </c>
      <c r="F25" s="83">
        <f t="shared" si="2"/>
        <v>0.99892253001261366</v>
      </c>
      <c r="G25" s="83">
        <f t="shared" si="1"/>
        <v>10.742465181307614</v>
      </c>
      <c r="H25" s="83">
        <v>1</v>
      </c>
      <c r="I25" s="83">
        <v>0</v>
      </c>
      <c r="J25" s="83">
        <v>0</v>
      </c>
    </row>
    <row r="26" spans="1:10">
      <c r="A26" s="96">
        <v>10837</v>
      </c>
      <c r="B26" s="86">
        <v>2335</v>
      </c>
      <c r="C26" s="86">
        <v>34</v>
      </c>
      <c r="D26" s="86">
        <f t="shared" si="0"/>
        <v>1.4561027837259101E-2</v>
      </c>
      <c r="E26" s="83">
        <v>46330</v>
      </c>
      <c r="F26" s="83">
        <f t="shared" si="2"/>
        <v>0.75831800935226568</v>
      </c>
      <c r="G26" s="83">
        <f t="shared" si="1"/>
        <v>10.743544978410695</v>
      </c>
      <c r="H26" s="83">
        <v>1</v>
      </c>
      <c r="I26" s="83">
        <v>0</v>
      </c>
      <c r="J26" s="83">
        <v>0</v>
      </c>
    </row>
    <row r="27" spans="1:10">
      <c r="A27" s="96">
        <v>10867</v>
      </c>
      <c r="B27" s="86">
        <v>2386</v>
      </c>
      <c r="C27" s="86">
        <v>42</v>
      </c>
      <c r="D27" s="86">
        <f t="shared" si="0"/>
        <v>1.7602682313495391E-2</v>
      </c>
      <c r="E27" s="83">
        <v>48160</v>
      </c>
      <c r="F27" s="83">
        <f t="shared" si="2"/>
        <v>3.8523281996335257</v>
      </c>
      <c r="G27" s="83">
        <f t="shared" si="1"/>
        <v>10.782284079982702</v>
      </c>
      <c r="H27" s="83">
        <v>1</v>
      </c>
      <c r="I27" s="83">
        <v>0</v>
      </c>
      <c r="J27" s="83">
        <v>0</v>
      </c>
    </row>
    <row r="28" spans="1:10">
      <c r="A28" s="96">
        <v>10898</v>
      </c>
      <c r="B28" s="86">
        <v>2521</v>
      </c>
      <c r="C28" s="86">
        <v>65</v>
      </c>
      <c r="D28" s="86">
        <f t="shared" si="0"/>
        <v>2.5783419278064261E-2</v>
      </c>
      <c r="E28" s="83">
        <v>45040</v>
      </c>
      <c r="F28" s="83">
        <f t="shared" si="2"/>
        <v>-3.0825481428411905</v>
      </c>
      <c r="G28" s="83">
        <f t="shared" si="1"/>
        <v>10.715306262813572</v>
      </c>
      <c r="H28" s="83">
        <v>1</v>
      </c>
      <c r="I28" s="83">
        <v>0</v>
      </c>
      <c r="J28" s="83">
        <v>0</v>
      </c>
    </row>
    <row r="29" spans="1:10">
      <c r="A29" s="96">
        <v>10928</v>
      </c>
      <c r="B29" s="86">
        <v>2395</v>
      </c>
      <c r="C29" s="86">
        <v>48</v>
      </c>
      <c r="D29" s="86">
        <f t="shared" si="0"/>
        <v>2.0041753653444676E-2</v>
      </c>
      <c r="E29" s="83">
        <v>45870</v>
      </c>
      <c r="F29" s="83">
        <f t="shared" si="2"/>
        <v>-1.5145248385204368</v>
      </c>
      <c r="G29" s="83">
        <f t="shared" si="1"/>
        <v>10.733566587591218</v>
      </c>
      <c r="H29" s="83">
        <v>1</v>
      </c>
      <c r="I29" s="83">
        <v>0</v>
      </c>
      <c r="J29" s="83">
        <v>0</v>
      </c>
    </row>
    <row r="30" spans="1:10">
      <c r="A30" s="96">
        <v>10959</v>
      </c>
      <c r="B30" s="86">
        <v>2349</v>
      </c>
      <c r="C30" s="86">
        <v>44</v>
      </c>
      <c r="D30" s="86">
        <f t="shared" si="0"/>
        <v>1.8731375053214133E-2</v>
      </c>
      <c r="E30" s="83">
        <v>45300</v>
      </c>
      <c r="F30" s="83">
        <f t="shared" si="2"/>
        <v>-1.9456291953524385</v>
      </c>
      <c r="G30" s="83">
        <f t="shared" si="1"/>
        <v>10.721062311471126</v>
      </c>
      <c r="H30" s="83">
        <v>1</v>
      </c>
      <c r="I30" s="83">
        <v>0</v>
      </c>
      <c r="J30" s="83">
        <v>0</v>
      </c>
    </row>
    <row r="31" spans="1:10">
      <c r="A31" s="96">
        <v>10990</v>
      </c>
      <c r="B31" s="86">
        <v>2305</v>
      </c>
      <c r="C31" s="86">
        <v>53</v>
      </c>
      <c r="D31" s="86">
        <f t="shared" si="0"/>
        <v>2.299349240780911E-2</v>
      </c>
      <c r="E31" s="83">
        <v>45460</v>
      </c>
      <c r="F31" s="83">
        <f t="shared" si="2"/>
        <v>-1.8093136618780647</v>
      </c>
      <c r="G31" s="83">
        <f t="shared" si="1"/>
        <v>10.724588097406535</v>
      </c>
      <c r="H31" s="83">
        <v>1</v>
      </c>
      <c r="I31" s="83">
        <v>0</v>
      </c>
      <c r="J31" s="83">
        <v>0</v>
      </c>
    </row>
    <row r="32" spans="1:10">
      <c r="A32" s="96">
        <v>11018</v>
      </c>
      <c r="B32" s="86">
        <v>2330</v>
      </c>
      <c r="C32" s="86">
        <v>56</v>
      </c>
      <c r="D32" s="86">
        <f t="shared" si="0"/>
        <v>2.4034334763948499E-2</v>
      </c>
      <c r="E32" s="83">
        <v>46150</v>
      </c>
      <c r="F32" s="83">
        <f t="shared" si="2"/>
        <v>-0.12992639333138101</v>
      </c>
      <c r="G32" s="83">
        <f t="shared" si="1"/>
        <v>10.739652239930999</v>
      </c>
      <c r="H32" s="83">
        <v>1</v>
      </c>
      <c r="I32" s="83">
        <v>0</v>
      </c>
      <c r="J32" s="83">
        <v>0</v>
      </c>
    </row>
    <row r="33" spans="1:10">
      <c r="A33" s="96">
        <v>11049</v>
      </c>
      <c r="B33" s="86">
        <v>2350</v>
      </c>
      <c r="C33" s="86">
        <v>42</v>
      </c>
      <c r="D33" s="86">
        <f t="shared" si="0"/>
        <v>1.7872340425531916E-2</v>
      </c>
      <c r="E33" s="83">
        <v>45640</v>
      </c>
      <c r="F33" s="83">
        <f t="shared" si="2"/>
        <v>-1.0245321224738646</v>
      </c>
      <c r="G33" s="83">
        <f t="shared" si="1"/>
        <v>10.728539803976012</v>
      </c>
      <c r="H33" s="83">
        <v>1</v>
      </c>
      <c r="I33" s="83">
        <v>0</v>
      </c>
      <c r="J33" s="83">
        <v>0</v>
      </c>
    </row>
    <row r="34" spans="1:10">
      <c r="A34" s="96">
        <v>11079</v>
      </c>
      <c r="B34" s="86">
        <v>2356</v>
      </c>
      <c r="C34" s="86">
        <v>45</v>
      </c>
      <c r="D34" s="86">
        <f t="shared" si="0"/>
        <v>1.9100169779286927E-2</v>
      </c>
      <c r="E34" s="83">
        <v>45170</v>
      </c>
      <c r="F34" s="83">
        <f t="shared" si="2"/>
        <v>-1.4069258232137116</v>
      </c>
      <c r="G34" s="83">
        <f t="shared" si="1"/>
        <v>10.71818842864865</v>
      </c>
      <c r="H34" s="83">
        <v>1</v>
      </c>
      <c r="I34" s="83">
        <v>0</v>
      </c>
      <c r="J34" s="83">
        <v>0</v>
      </c>
    </row>
    <row r="35" spans="1:10">
      <c r="A35" s="96">
        <v>11110</v>
      </c>
      <c r="B35" s="86">
        <v>2392</v>
      </c>
      <c r="C35" s="86">
        <v>54</v>
      </c>
      <c r="D35" s="86">
        <f t="shared" si="0"/>
        <v>2.25752508361204E-2</v>
      </c>
      <c r="E35" s="83">
        <v>45300</v>
      </c>
      <c r="F35" s="83">
        <f t="shared" si="2"/>
        <v>-1.35937195223228</v>
      </c>
      <c r="G35" s="83">
        <f t="shared" si="1"/>
        <v>10.721062311471126</v>
      </c>
      <c r="H35" s="83">
        <v>1</v>
      </c>
      <c r="I35" s="83">
        <v>0</v>
      </c>
      <c r="J35" s="83">
        <v>0</v>
      </c>
    </row>
    <row r="36" spans="1:10">
      <c r="A36" s="96">
        <v>11140</v>
      </c>
      <c r="B36" s="86">
        <v>2417</v>
      </c>
      <c r="C36" s="86">
        <v>74</v>
      </c>
      <c r="D36" s="86">
        <f t="shared" si="0"/>
        <v>3.061646669424907E-2</v>
      </c>
      <c r="E36" s="83">
        <v>45340</v>
      </c>
      <c r="F36" s="83">
        <f t="shared" si="2"/>
        <v>-2.3109814152826758</v>
      </c>
      <c r="G36" s="83">
        <f t="shared" si="1"/>
        <v>10.721944924061519</v>
      </c>
      <c r="H36" s="83">
        <v>1</v>
      </c>
      <c r="I36" s="83">
        <v>0</v>
      </c>
      <c r="J36" s="83">
        <v>0</v>
      </c>
    </row>
    <row r="37" spans="1:10">
      <c r="A37" s="96">
        <v>11171</v>
      </c>
      <c r="B37" s="86">
        <v>2392</v>
      </c>
      <c r="C37" s="86">
        <v>52</v>
      </c>
      <c r="D37" s="86">
        <f t="shared" si="0"/>
        <v>2.1739130434782608E-2</v>
      </c>
      <c r="E37" s="83">
        <v>45090</v>
      </c>
      <c r="F37" s="83">
        <f t="shared" si="2"/>
        <v>-2.6049409892483055</v>
      </c>
      <c r="G37" s="83">
        <f t="shared" si="1"/>
        <v>10.71641577141513</v>
      </c>
      <c r="H37" s="83">
        <v>1</v>
      </c>
      <c r="I37" s="83">
        <v>0</v>
      </c>
      <c r="J37" s="83">
        <v>0</v>
      </c>
    </row>
    <row r="38" spans="1:10">
      <c r="A38" s="96">
        <v>11202</v>
      </c>
      <c r="B38" s="86">
        <v>2397</v>
      </c>
      <c r="C38" s="86">
        <v>59</v>
      </c>
      <c r="D38" s="86">
        <f t="shared" ref="D38:D69" si="3">+C38/B38</f>
        <v>2.4614100959532748E-2</v>
      </c>
      <c r="E38" s="83">
        <v>45080</v>
      </c>
      <c r="F38" s="83">
        <f t="shared" si="2"/>
        <v>-2.7351010256982278</v>
      </c>
      <c r="G38" s="83">
        <f t="shared" ref="G38:G69" si="4">LN(E38)</f>
        <v>10.716193968153712</v>
      </c>
      <c r="H38" s="83">
        <v>1</v>
      </c>
      <c r="I38" s="83">
        <v>0</v>
      </c>
      <c r="J38" s="83">
        <v>0</v>
      </c>
    </row>
    <row r="39" spans="1:10">
      <c r="A39" s="96">
        <v>11232</v>
      </c>
      <c r="B39" s="86">
        <v>2407</v>
      </c>
      <c r="C39" s="86">
        <v>59</v>
      </c>
      <c r="D39" s="86">
        <f t="shared" si="3"/>
        <v>2.4511840465309513E-2</v>
      </c>
      <c r="E39" s="83">
        <v>45050</v>
      </c>
      <c r="F39" s="83">
        <f t="shared" si="2"/>
        <v>-6.6755816946217905</v>
      </c>
      <c r="G39" s="83">
        <f t="shared" si="4"/>
        <v>10.715528263036484</v>
      </c>
      <c r="H39" s="83">
        <v>1</v>
      </c>
      <c r="I39" s="83">
        <v>0</v>
      </c>
      <c r="J39" s="83">
        <v>0</v>
      </c>
    </row>
    <row r="40" spans="1:10">
      <c r="A40" s="96">
        <v>11263</v>
      </c>
      <c r="B40" s="86">
        <v>2433</v>
      </c>
      <c r="C40" s="86">
        <v>52</v>
      </c>
      <c r="D40" s="86">
        <f t="shared" si="3"/>
        <v>2.137279079325935E-2</v>
      </c>
      <c r="E40" s="83">
        <v>44740</v>
      </c>
      <c r="F40" s="83">
        <f t="shared" si="2"/>
        <v>-0.66830277694513995</v>
      </c>
      <c r="G40" s="83">
        <f t="shared" si="4"/>
        <v>10.70862323504412</v>
      </c>
      <c r="H40" s="83">
        <v>1</v>
      </c>
      <c r="I40" s="83">
        <v>0</v>
      </c>
      <c r="J40" s="83">
        <v>0</v>
      </c>
    </row>
    <row r="41" spans="1:10">
      <c r="A41" s="96">
        <v>11293</v>
      </c>
      <c r="B41" s="86">
        <v>2415</v>
      </c>
      <c r="C41" s="86">
        <v>73</v>
      </c>
      <c r="D41" s="86">
        <f t="shared" si="3"/>
        <v>3.0227743271221533E-2</v>
      </c>
      <c r="E41" s="83">
        <v>44050</v>
      </c>
      <c r="F41" s="83">
        <f t="shared" si="2"/>
        <v>-4.0485956226891773</v>
      </c>
      <c r="G41" s="83">
        <f t="shared" si="4"/>
        <v>10.693080631364326</v>
      </c>
      <c r="H41" s="83">
        <v>1</v>
      </c>
      <c r="I41" s="83">
        <v>0</v>
      </c>
      <c r="J41" s="83">
        <v>0</v>
      </c>
    </row>
    <row r="42" spans="1:10">
      <c r="A42" s="96">
        <v>11324</v>
      </c>
      <c r="B42" s="86">
        <v>2433</v>
      </c>
      <c r="C42" s="86">
        <v>105</v>
      </c>
      <c r="D42" s="86">
        <f t="shared" si="3"/>
        <v>4.3156596794081382E-2</v>
      </c>
      <c r="E42" s="83">
        <v>43650</v>
      </c>
      <c r="F42" s="83">
        <f t="shared" si="2"/>
        <v>-3.7103750203378638</v>
      </c>
      <c r="G42" s="83">
        <f t="shared" si="4"/>
        <v>10.683958561267747</v>
      </c>
      <c r="H42" s="83">
        <v>1</v>
      </c>
      <c r="I42" s="83">
        <v>0</v>
      </c>
      <c r="J42" s="83">
        <v>0</v>
      </c>
    </row>
    <row r="43" spans="1:10">
      <c r="A43" s="96">
        <v>11355</v>
      </c>
      <c r="B43" s="86">
        <v>2370</v>
      </c>
      <c r="C43" s="86">
        <v>57</v>
      </c>
      <c r="D43" s="86">
        <f t="shared" si="3"/>
        <v>2.4050632911392405E-2</v>
      </c>
      <c r="E43" s="83">
        <v>43940</v>
      </c>
      <c r="F43" s="83">
        <f t="shared" si="2"/>
        <v>-3.4007751467934</v>
      </c>
      <c r="G43" s="83">
        <f t="shared" si="4"/>
        <v>10.690580345938601</v>
      </c>
      <c r="H43" s="83">
        <v>1</v>
      </c>
      <c r="I43" s="83">
        <v>0</v>
      </c>
      <c r="J43" s="83">
        <v>0</v>
      </c>
    </row>
    <row r="44" spans="1:10">
      <c r="A44" s="96">
        <v>11383</v>
      </c>
      <c r="B44" s="86">
        <v>2386</v>
      </c>
      <c r="C44" s="86">
        <v>66</v>
      </c>
      <c r="D44" s="86">
        <f t="shared" si="3"/>
        <v>2.7661357921207042E-2</v>
      </c>
      <c r="E44" s="83">
        <v>43880</v>
      </c>
      <c r="F44" s="83">
        <f t="shared" si="2"/>
        <v>-5.0438325541833251</v>
      </c>
      <c r="G44" s="83">
        <f t="shared" si="4"/>
        <v>10.689213914389166</v>
      </c>
      <c r="H44" s="83">
        <v>1</v>
      </c>
      <c r="I44" s="83">
        <v>0</v>
      </c>
      <c r="J44" s="83">
        <v>0</v>
      </c>
    </row>
    <row r="45" spans="1:10">
      <c r="A45" s="96">
        <v>11414</v>
      </c>
      <c r="B45" s="86">
        <v>2376</v>
      </c>
      <c r="C45" s="86">
        <v>56</v>
      </c>
      <c r="D45" s="86">
        <f t="shared" si="3"/>
        <v>2.3569023569023569E-2</v>
      </c>
      <c r="E45" s="83">
        <v>43460</v>
      </c>
      <c r="F45" s="83">
        <f t="shared" si="2"/>
        <v>-4.8943550165592598</v>
      </c>
      <c r="G45" s="83">
        <f t="shared" si="4"/>
        <v>10.67959625381042</v>
      </c>
      <c r="H45" s="83">
        <v>1</v>
      </c>
      <c r="I45" s="83">
        <v>0</v>
      </c>
      <c r="J45" s="83">
        <v>0</v>
      </c>
    </row>
    <row r="46" spans="1:10">
      <c r="A46" s="96">
        <v>11444</v>
      </c>
      <c r="B46" s="86">
        <v>2387</v>
      </c>
      <c r="C46" s="86">
        <v>67</v>
      </c>
      <c r="D46" s="86">
        <f t="shared" si="3"/>
        <v>2.8068705488060328E-2</v>
      </c>
      <c r="E46" s="83">
        <v>42920</v>
      </c>
      <c r="F46" s="83">
        <f t="shared" si="2"/>
        <v>-5.1095231904016103</v>
      </c>
      <c r="G46" s="83">
        <f t="shared" si="4"/>
        <v>10.667093196744634</v>
      </c>
      <c r="H46" s="83">
        <v>1</v>
      </c>
      <c r="I46" s="83">
        <v>0</v>
      </c>
      <c r="J46" s="83">
        <v>0</v>
      </c>
    </row>
    <row r="47" spans="1:10">
      <c r="A47" s="96">
        <v>11475</v>
      </c>
      <c r="B47" s="86">
        <v>2404</v>
      </c>
      <c r="C47" s="86">
        <v>129</v>
      </c>
      <c r="D47" s="86">
        <f t="shared" si="3"/>
        <v>5.3660565723793678E-2</v>
      </c>
      <c r="E47" s="83">
        <v>42600</v>
      </c>
      <c r="F47" s="83">
        <f t="shared" si="2"/>
        <v>-6.1452779213663433</v>
      </c>
      <c r="G47" s="83">
        <f t="shared" si="4"/>
        <v>10.659609532257463</v>
      </c>
      <c r="H47" s="83">
        <v>1</v>
      </c>
      <c r="I47" s="83">
        <v>0</v>
      </c>
      <c r="J47" s="83">
        <v>0</v>
      </c>
    </row>
    <row r="48" spans="1:10">
      <c r="A48" s="96">
        <v>11505</v>
      </c>
      <c r="B48" s="86">
        <v>2407</v>
      </c>
      <c r="C48" s="86">
        <v>124</v>
      </c>
      <c r="D48" s="86">
        <f t="shared" si="3"/>
        <v>5.1516410469464063E-2</v>
      </c>
      <c r="E48" s="83">
        <v>42310</v>
      </c>
      <c r="F48" s="83">
        <f t="shared" si="2"/>
        <v>-6.9166180347405515</v>
      </c>
      <c r="G48" s="83">
        <f t="shared" si="4"/>
        <v>10.652778743714114</v>
      </c>
      <c r="H48" s="83">
        <v>1</v>
      </c>
      <c r="I48" s="83">
        <v>0</v>
      </c>
      <c r="J48" s="83">
        <v>0</v>
      </c>
    </row>
    <row r="49" spans="1:10">
      <c r="A49" s="96">
        <v>11536</v>
      </c>
      <c r="B49" s="86">
        <v>2345</v>
      </c>
      <c r="C49" s="86">
        <v>101</v>
      </c>
      <c r="D49" s="86">
        <f t="shared" si="3"/>
        <v>4.307036247334755E-2</v>
      </c>
      <c r="E49" s="83">
        <v>41570</v>
      </c>
      <c r="F49" s="83">
        <f t="shared" si="2"/>
        <v>-8.1281739168447942</v>
      </c>
      <c r="G49" s="83">
        <f t="shared" si="4"/>
        <v>10.635134032246683</v>
      </c>
      <c r="H49" s="83">
        <v>1</v>
      </c>
      <c r="I49" s="83">
        <v>0</v>
      </c>
      <c r="J49" s="83">
        <v>0</v>
      </c>
    </row>
    <row r="50" spans="1:10">
      <c r="A50" s="96">
        <v>11567</v>
      </c>
      <c r="B50" s="86">
        <v>2333</v>
      </c>
      <c r="C50" s="86">
        <v>120</v>
      </c>
      <c r="D50" s="86">
        <f t="shared" si="3"/>
        <v>5.1435919417059578E-2</v>
      </c>
      <c r="E50" s="83">
        <v>40930</v>
      </c>
      <c r="F50" s="83">
        <f t="shared" ref="F50:F81" si="5">+(LN(E50)-LN(E38))*100</f>
        <v>-9.6575398667264167</v>
      </c>
      <c r="G50" s="83">
        <f t="shared" si="4"/>
        <v>10.619618569486448</v>
      </c>
      <c r="H50" s="83">
        <v>1</v>
      </c>
      <c r="I50" s="83">
        <v>0</v>
      </c>
      <c r="J50" s="83">
        <v>0</v>
      </c>
    </row>
    <row r="51" spans="1:10">
      <c r="A51" s="96">
        <v>11597</v>
      </c>
      <c r="B51" s="86">
        <v>2256</v>
      </c>
      <c r="C51" s="86">
        <v>129</v>
      </c>
      <c r="D51" s="86">
        <f t="shared" si="3"/>
        <v>5.7180851063829786E-2</v>
      </c>
      <c r="E51" s="83">
        <v>39360</v>
      </c>
      <c r="F51" s="83">
        <f t="shared" si="5"/>
        <v>-13.502291187029414</v>
      </c>
      <c r="G51" s="83">
        <f t="shared" si="4"/>
        <v>10.58050535116619</v>
      </c>
      <c r="H51" s="83">
        <v>1</v>
      </c>
      <c r="I51" s="83">
        <v>0</v>
      </c>
      <c r="J51" s="83">
        <v>0</v>
      </c>
    </row>
    <row r="52" spans="1:10">
      <c r="A52" s="96">
        <v>11628</v>
      </c>
      <c r="B52" s="86">
        <v>2118</v>
      </c>
      <c r="C52" s="86">
        <v>57</v>
      </c>
      <c r="D52" s="86">
        <f t="shared" si="3"/>
        <v>2.6912181303116147E-2</v>
      </c>
      <c r="E52" s="83">
        <v>38450</v>
      </c>
      <c r="F52" s="83">
        <f t="shared" si="5"/>
        <v>-15.15092601103305</v>
      </c>
      <c r="G52" s="83">
        <f t="shared" si="4"/>
        <v>10.55711397493379</v>
      </c>
      <c r="H52" s="83">
        <v>1</v>
      </c>
      <c r="I52" s="83">
        <v>0</v>
      </c>
      <c r="J52" s="83">
        <v>0</v>
      </c>
    </row>
    <row r="53" spans="1:10">
      <c r="A53" s="96">
        <v>11658</v>
      </c>
      <c r="B53" s="86">
        <v>2069</v>
      </c>
      <c r="C53" s="86">
        <v>60</v>
      </c>
      <c r="D53" s="86">
        <f t="shared" si="3"/>
        <v>2.8999516674722087E-2</v>
      </c>
      <c r="E53" s="83">
        <v>37340</v>
      </c>
      <c r="F53" s="83">
        <f t="shared" si="5"/>
        <v>-16.526021426861348</v>
      </c>
      <c r="G53" s="83">
        <f t="shared" si="4"/>
        <v>10.527820417095713</v>
      </c>
      <c r="H53" s="83">
        <v>1</v>
      </c>
      <c r="I53" s="83">
        <v>0</v>
      </c>
      <c r="J53" s="83">
        <v>0</v>
      </c>
    </row>
    <row r="54" spans="1:10">
      <c r="A54" s="96">
        <v>11689</v>
      </c>
      <c r="B54" s="86">
        <v>1979</v>
      </c>
      <c r="C54" s="86">
        <v>35</v>
      </c>
      <c r="D54" s="86">
        <f t="shared" si="3"/>
        <v>1.7685699848408287E-2</v>
      </c>
      <c r="E54" s="83">
        <v>36570</v>
      </c>
      <c r="F54" s="83">
        <f t="shared" si="5"/>
        <v>-17.697505012432124</v>
      </c>
      <c r="G54" s="83">
        <f t="shared" si="4"/>
        <v>10.506983511143426</v>
      </c>
      <c r="H54" s="83">
        <v>1</v>
      </c>
      <c r="I54" s="83">
        <v>0</v>
      </c>
      <c r="J54" s="83">
        <v>0</v>
      </c>
    </row>
    <row r="55" spans="1:10">
      <c r="A55" s="96">
        <v>11720</v>
      </c>
      <c r="B55" s="86">
        <v>1907</v>
      </c>
      <c r="C55" s="86">
        <v>44</v>
      </c>
      <c r="D55" s="86">
        <f t="shared" si="3"/>
        <v>2.3072889355007866E-2</v>
      </c>
      <c r="E55" s="83">
        <v>36110</v>
      </c>
      <c r="F55" s="83">
        <f t="shared" si="5"/>
        <v>-19.625523166709691</v>
      </c>
      <c r="G55" s="83">
        <f t="shared" si="4"/>
        <v>10.494325114271504</v>
      </c>
      <c r="H55" s="83">
        <v>1</v>
      </c>
      <c r="I55" s="83">
        <v>0</v>
      </c>
      <c r="J55" s="83">
        <v>0</v>
      </c>
    </row>
    <row r="56" spans="1:10">
      <c r="A56" s="96">
        <v>11749</v>
      </c>
      <c r="B56" s="86">
        <v>1899</v>
      </c>
      <c r="C56" s="86">
        <v>59</v>
      </c>
      <c r="D56" s="86">
        <f t="shared" si="3"/>
        <v>3.1068983675618746E-2</v>
      </c>
      <c r="E56" s="83">
        <v>35760</v>
      </c>
      <c r="F56" s="83">
        <f t="shared" si="5"/>
        <v>-20.462868510171539</v>
      </c>
      <c r="G56" s="83">
        <f t="shared" si="4"/>
        <v>10.48458522928745</v>
      </c>
      <c r="H56" s="83">
        <v>1</v>
      </c>
      <c r="I56" s="83">
        <v>0</v>
      </c>
      <c r="J56" s="83">
        <v>0</v>
      </c>
    </row>
    <row r="57" spans="1:10">
      <c r="A57" s="96">
        <v>11780</v>
      </c>
      <c r="B57" s="86">
        <v>1996</v>
      </c>
      <c r="C57" s="86">
        <v>152</v>
      </c>
      <c r="D57" s="86">
        <f t="shared" si="3"/>
        <v>7.6152304609218444E-2</v>
      </c>
      <c r="E57" s="83">
        <v>35420</v>
      </c>
      <c r="F57" s="83">
        <f t="shared" si="5"/>
        <v>-20.456434247359567</v>
      </c>
      <c r="G57" s="83">
        <f t="shared" si="4"/>
        <v>10.475031911336824</v>
      </c>
      <c r="H57" s="83">
        <v>1</v>
      </c>
      <c r="I57" s="83">
        <v>0</v>
      </c>
      <c r="J57" s="83">
        <v>0</v>
      </c>
    </row>
    <row r="58" spans="1:10">
      <c r="A58" s="96">
        <v>11810</v>
      </c>
      <c r="B58" s="86">
        <v>2138</v>
      </c>
      <c r="C58" s="86">
        <v>277</v>
      </c>
      <c r="D58" s="86">
        <f t="shared" si="3"/>
        <v>0.1295603367633302</v>
      </c>
      <c r="E58" s="83">
        <v>34890</v>
      </c>
      <c r="F58" s="83">
        <f t="shared" si="5"/>
        <v>-20.713766256381483</v>
      </c>
      <c r="G58" s="83">
        <f t="shared" si="4"/>
        <v>10.459955534180819</v>
      </c>
      <c r="H58" s="83">
        <v>1</v>
      </c>
      <c r="I58" s="83">
        <v>0</v>
      </c>
      <c r="J58" s="83">
        <v>0</v>
      </c>
    </row>
    <row r="59" spans="1:10">
      <c r="A59" s="96">
        <v>11841</v>
      </c>
      <c r="B59" s="86">
        <v>2062</v>
      </c>
      <c r="C59" s="86">
        <v>234</v>
      </c>
      <c r="D59" s="86">
        <f t="shared" si="3"/>
        <v>0.11348205625606207</v>
      </c>
      <c r="E59" s="83">
        <v>34480</v>
      </c>
      <c r="F59" s="83">
        <f t="shared" si="5"/>
        <v>-21.147480747983316</v>
      </c>
      <c r="G59" s="83">
        <f t="shared" si="4"/>
        <v>10.44813472477763</v>
      </c>
      <c r="H59" s="83">
        <v>1</v>
      </c>
      <c r="I59" s="83">
        <v>0</v>
      </c>
      <c r="J59" s="83">
        <v>0</v>
      </c>
    </row>
    <row r="60" spans="1:10">
      <c r="A60" s="96">
        <v>11871</v>
      </c>
      <c r="B60" s="86">
        <v>2003</v>
      </c>
      <c r="C60" s="86">
        <v>204</v>
      </c>
      <c r="D60" s="86">
        <f t="shared" si="3"/>
        <v>0.1018472291562656</v>
      </c>
      <c r="E60" s="83">
        <v>34130</v>
      </c>
      <c r="F60" s="83">
        <f t="shared" si="5"/>
        <v>-21.484670181336085</v>
      </c>
      <c r="G60" s="83">
        <f t="shared" si="4"/>
        <v>10.437932041900753</v>
      </c>
      <c r="H60" s="83">
        <v>1</v>
      </c>
      <c r="I60" s="83">
        <v>0</v>
      </c>
      <c r="J60" s="83">
        <v>0</v>
      </c>
    </row>
    <row r="61" spans="1:10">
      <c r="A61" s="96">
        <v>11902</v>
      </c>
      <c r="B61" s="86">
        <v>2073</v>
      </c>
      <c r="C61" s="86">
        <v>270</v>
      </c>
      <c r="D61" s="86">
        <f t="shared" si="3"/>
        <v>0.13024602026049203</v>
      </c>
      <c r="E61" s="83">
        <v>34040</v>
      </c>
      <c r="F61" s="83">
        <f t="shared" si="5"/>
        <v>-19.984244955937136</v>
      </c>
      <c r="G61" s="83">
        <f t="shared" si="4"/>
        <v>10.435291582687311</v>
      </c>
      <c r="H61" s="83">
        <v>1</v>
      </c>
      <c r="I61" s="83">
        <v>0</v>
      </c>
      <c r="J61" s="83">
        <v>0</v>
      </c>
    </row>
    <row r="62" spans="1:10">
      <c r="A62" s="96">
        <v>11933</v>
      </c>
      <c r="B62" s="86">
        <v>2181</v>
      </c>
      <c r="C62" s="86">
        <v>345</v>
      </c>
      <c r="D62" s="86">
        <f t="shared" si="3"/>
        <v>0.15818431911966988</v>
      </c>
      <c r="E62" s="83">
        <v>33960</v>
      </c>
      <c r="F62" s="83">
        <f t="shared" si="5"/>
        <v>-18.667992906116382</v>
      </c>
      <c r="G62" s="83">
        <f t="shared" si="4"/>
        <v>10.432938640425284</v>
      </c>
      <c r="H62" s="83">
        <v>1</v>
      </c>
      <c r="I62" s="83">
        <v>0</v>
      </c>
      <c r="J62" s="83">
        <v>0</v>
      </c>
    </row>
    <row r="63" spans="1:10">
      <c r="A63" s="96">
        <v>11963</v>
      </c>
      <c r="B63" s="86">
        <v>2307</v>
      </c>
      <c r="C63" s="86">
        <v>436</v>
      </c>
      <c r="D63" s="86">
        <f t="shared" si="3"/>
        <v>0.18899003034243606</v>
      </c>
      <c r="E63" s="83">
        <v>34100</v>
      </c>
      <c r="F63" s="83">
        <f t="shared" si="5"/>
        <v>-14.34526878945821</v>
      </c>
      <c r="G63" s="83">
        <f t="shared" si="4"/>
        <v>10.437052663271608</v>
      </c>
      <c r="H63" s="83">
        <v>1</v>
      </c>
      <c r="I63" s="83">
        <v>0</v>
      </c>
      <c r="J63" s="83">
        <v>0</v>
      </c>
    </row>
    <row r="64" spans="1:10">
      <c r="A64" s="96">
        <v>11994</v>
      </c>
      <c r="B64" s="86">
        <v>2378</v>
      </c>
      <c r="C64" s="86">
        <v>482</v>
      </c>
      <c r="D64" s="86">
        <f t="shared" si="3"/>
        <v>0.20269133725820015</v>
      </c>
      <c r="E64" s="83">
        <v>34310</v>
      </c>
      <c r="F64" s="83">
        <f t="shared" si="5"/>
        <v>-11.392183908129461</v>
      </c>
      <c r="G64" s="83">
        <f t="shared" si="4"/>
        <v>10.443192135852495</v>
      </c>
      <c r="H64" s="83">
        <v>1</v>
      </c>
      <c r="I64" s="83">
        <v>0</v>
      </c>
      <c r="J64" s="83">
        <v>0</v>
      </c>
    </row>
    <row r="65" spans="1:10">
      <c r="A65" s="96">
        <v>12024</v>
      </c>
      <c r="B65" s="86">
        <v>2435</v>
      </c>
      <c r="C65" s="86">
        <v>526</v>
      </c>
      <c r="D65" s="86">
        <f t="shared" si="3"/>
        <v>0.2160164271047228</v>
      </c>
      <c r="E65" s="83">
        <v>34030</v>
      </c>
      <c r="F65" s="83">
        <f t="shared" si="5"/>
        <v>-9.2822649600760698</v>
      </c>
      <c r="G65" s="83">
        <f t="shared" si="4"/>
        <v>10.434997767494952</v>
      </c>
      <c r="H65" s="83">
        <v>1</v>
      </c>
      <c r="I65" s="83">
        <v>0</v>
      </c>
      <c r="J65" s="83">
        <v>0</v>
      </c>
    </row>
    <row r="66" spans="1:10">
      <c r="A66" s="96">
        <v>12055</v>
      </c>
      <c r="B66" s="86">
        <v>2516</v>
      </c>
      <c r="C66" s="86">
        <v>584</v>
      </c>
      <c r="D66" s="86">
        <f t="shared" si="3"/>
        <v>0.23211446740858505</v>
      </c>
      <c r="E66" s="83">
        <v>34150</v>
      </c>
      <c r="F66" s="83">
        <f t="shared" si="5"/>
        <v>-6.8465646144490577</v>
      </c>
      <c r="G66" s="83">
        <f t="shared" si="4"/>
        <v>10.438517864998936</v>
      </c>
      <c r="H66" s="83">
        <v>1</v>
      </c>
      <c r="I66" s="83">
        <v>0</v>
      </c>
      <c r="J66" s="83">
        <v>0</v>
      </c>
    </row>
    <row r="67" spans="1:10">
      <c r="A67" s="96">
        <v>12086</v>
      </c>
      <c r="B67" s="86">
        <v>2291</v>
      </c>
      <c r="C67" s="86">
        <v>417</v>
      </c>
      <c r="D67" s="86">
        <f t="shared" si="3"/>
        <v>0.18201658664338716</v>
      </c>
      <c r="E67" s="83">
        <v>32610</v>
      </c>
      <c r="F67" s="83">
        <f t="shared" si="5"/>
        <v>-10.19508454881386</v>
      </c>
      <c r="G67" s="83">
        <f t="shared" si="4"/>
        <v>10.392374268783366</v>
      </c>
      <c r="H67" s="83">
        <v>1</v>
      </c>
      <c r="I67" s="83">
        <v>0</v>
      </c>
      <c r="J67" s="83">
        <v>0</v>
      </c>
    </row>
    <row r="68" spans="1:10">
      <c r="A68" s="96">
        <v>12114</v>
      </c>
      <c r="B68" s="86">
        <v>1914</v>
      </c>
      <c r="C68" s="86"/>
      <c r="D68" s="86">
        <f t="shared" si="3"/>
        <v>0</v>
      </c>
      <c r="E68" s="83">
        <v>29970</v>
      </c>
      <c r="F68" s="83">
        <f t="shared" si="5"/>
        <v>-17.663306897674147</v>
      </c>
      <c r="G68" s="83">
        <f t="shared" si="4"/>
        <v>10.307952160310709</v>
      </c>
      <c r="H68" s="83">
        <v>1</v>
      </c>
      <c r="I68" s="83">
        <v>0</v>
      </c>
      <c r="J68" s="83">
        <v>0</v>
      </c>
    </row>
    <row r="69" spans="1:10">
      <c r="A69" s="96">
        <v>12145</v>
      </c>
      <c r="B69" s="86">
        <v>2086</v>
      </c>
      <c r="C69" s="86">
        <v>379</v>
      </c>
      <c r="D69" s="86">
        <f t="shared" si="3"/>
        <v>0.18168744007670182</v>
      </c>
      <c r="E69" s="83">
        <v>29750</v>
      </c>
      <c r="F69" s="83">
        <f t="shared" si="5"/>
        <v>-17.444750036304768</v>
      </c>
      <c r="G69" s="83">
        <f t="shared" si="4"/>
        <v>10.300584410973777</v>
      </c>
      <c r="H69" s="83">
        <v>-1</v>
      </c>
      <c r="I69" s="83">
        <v>0</v>
      </c>
      <c r="J69" s="83">
        <v>0</v>
      </c>
    </row>
    <row r="70" spans="1:10">
      <c r="A70" s="96">
        <v>12175</v>
      </c>
      <c r="B70" s="86">
        <v>2125</v>
      </c>
      <c r="C70" s="86">
        <v>319</v>
      </c>
      <c r="D70" s="86">
        <f t="shared" ref="D70:D101" si="6">+C70/B70</f>
        <v>0.15011764705882352</v>
      </c>
      <c r="E70" s="83">
        <v>30100</v>
      </c>
      <c r="F70" s="83">
        <f t="shared" si="5"/>
        <v>-14.767508344385227</v>
      </c>
      <c r="G70" s="83">
        <f t="shared" ref="G70:G101" si="7">LN(E70)</f>
        <v>10.312280450736967</v>
      </c>
      <c r="H70" s="83">
        <v>-1</v>
      </c>
      <c r="I70" s="83">
        <v>0</v>
      </c>
      <c r="J70" s="83">
        <v>0</v>
      </c>
    </row>
    <row r="71" spans="1:10">
      <c r="A71" s="96">
        <v>12206</v>
      </c>
      <c r="B71" s="86">
        <v>2211</v>
      </c>
      <c r="C71" s="86">
        <v>363</v>
      </c>
      <c r="D71" s="86">
        <f t="shared" si="6"/>
        <v>0.16417910447761194</v>
      </c>
      <c r="E71" s="83">
        <v>30090</v>
      </c>
      <c r="F71" s="83">
        <f t="shared" si="5"/>
        <v>-13.618655515353773</v>
      </c>
      <c r="G71" s="83">
        <f t="shared" si="7"/>
        <v>10.311948169624092</v>
      </c>
      <c r="H71" s="83">
        <v>-1</v>
      </c>
      <c r="I71" s="83">
        <v>0</v>
      </c>
      <c r="J71" s="83">
        <v>0</v>
      </c>
    </row>
    <row r="72" spans="1:10">
      <c r="A72" s="96">
        <v>12236</v>
      </c>
      <c r="B72" s="86">
        <v>2268</v>
      </c>
      <c r="C72" s="86">
        <v>436</v>
      </c>
      <c r="D72" s="86">
        <f t="shared" si="6"/>
        <v>0.19223985890652556</v>
      </c>
      <c r="E72" s="83">
        <v>30160</v>
      </c>
      <c r="F72" s="83">
        <f t="shared" si="5"/>
        <v>-12.366021977886099</v>
      </c>
      <c r="G72" s="83">
        <f t="shared" si="7"/>
        <v>10.314271822121892</v>
      </c>
      <c r="H72" s="83">
        <v>-1</v>
      </c>
      <c r="I72" s="83">
        <v>0</v>
      </c>
      <c r="J72" s="83">
        <v>0</v>
      </c>
    </row>
    <row r="73" spans="1:10">
      <c r="A73" s="96">
        <v>12267</v>
      </c>
      <c r="B73" s="86">
        <v>2375</v>
      </c>
      <c r="C73" s="86">
        <v>565</v>
      </c>
      <c r="D73" s="86">
        <f t="shared" si="6"/>
        <v>0.23789473684210527</v>
      </c>
      <c r="E73" s="83">
        <v>30190</v>
      </c>
      <c r="F73" s="83">
        <f t="shared" si="5"/>
        <v>-12.002555998642706</v>
      </c>
      <c r="G73" s="83">
        <f t="shared" si="7"/>
        <v>10.315266022700884</v>
      </c>
      <c r="H73" s="83">
        <v>-1</v>
      </c>
      <c r="I73" s="83">
        <v>0</v>
      </c>
      <c r="J73" s="83">
        <v>0</v>
      </c>
    </row>
    <row r="74" spans="1:10">
      <c r="A74" s="96">
        <v>12298</v>
      </c>
      <c r="B74" s="86">
        <v>2489</v>
      </c>
      <c r="C74" s="86">
        <v>675</v>
      </c>
      <c r="D74" s="86">
        <f t="shared" si="6"/>
        <v>0.27119325030132585</v>
      </c>
      <c r="E74" s="83">
        <v>30260</v>
      </c>
      <c r="F74" s="83">
        <f t="shared" si="5"/>
        <v>-11.53566530829373</v>
      </c>
      <c r="G74" s="83">
        <f t="shared" si="7"/>
        <v>10.317581987342347</v>
      </c>
      <c r="H74" s="83">
        <v>-1</v>
      </c>
      <c r="I74" s="83">
        <v>0</v>
      </c>
      <c r="J74" s="83">
        <v>0</v>
      </c>
    </row>
    <row r="75" spans="1:10">
      <c r="A75" s="96">
        <v>12328</v>
      </c>
      <c r="B75" s="86">
        <v>2590</v>
      </c>
      <c r="C75" s="86">
        <v>758</v>
      </c>
      <c r="D75" s="86">
        <f t="shared" si="6"/>
        <v>0.29266409266409266</v>
      </c>
      <c r="E75" s="83">
        <v>30390</v>
      </c>
      <c r="F75" s="83">
        <f t="shared" si="5"/>
        <v>-11.518377736076957</v>
      </c>
      <c r="G75" s="83">
        <f t="shared" si="7"/>
        <v>10.321868885910838</v>
      </c>
      <c r="H75" s="83">
        <v>-1</v>
      </c>
      <c r="I75" s="83">
        <v>0</v>
      </c>
      <c r="J75" s="83">
        <v>0</v>
      </c>
    </row>
    <row r="76" spans="1:10">
      <c r="A76" s="96">
        <v>12359</v>
      </c>
      <c r="B76" s="86">
        <v>2629</v>
      </c>
      <c r="C76" s="86">
        <v>794</v>
      </c>
      <c r="D76" s="86">
        <f t="shared" si="6"/>
        <v>0.30201597565614302</v>
      </c>
      <c r="E76" s="83">
        <v>30560</v>
      </c>
      <c r="F76" s="83">
        <f t="shared" si="5"/>
        <v>-11.574489257203879</v>
      </c>
      <c r="G76" s="83">
        <f t="shared" si="7"/>
        <v>10.327447243280456</v>
      </c>
      <c r="H76" s="83">
        <v>-1</v>
      </c>
      <c r="I76" s="83">
        <v>0</v>
      </c>
      <c r="J76" s="83">
        <v>0</v>
      </c>
    </row>
    <row r="77" spans="1:10">
      <c r="A77" s="96">
        <v>12389</v>
      </c>
      <c r="B77" s="86">
        <v>2616</v>
      </c>
      <c r="C77" s="86">
        <v>766</v>
      </c>
      <c r="D77" s="86">
        <f t="shared" si="6"/>
        <v>0.29281345565749234</v>
      </c>
      <c r="E77" s="83">
        <v>30810</v>
      </c>
      <c r="F77" s="83">
        <f t="shared" si="5"/>
        <v>-9.9403175904239305</v>
      </c>
      <c r="G77" s="83">
        <f t="shared" si="7"/>
        <v>10.335594591590713</v>
      </c>
      <c r="H77" s="83">
        <v>-1</v>
      </c>
      <c r="I77" s="83">
        <v>0</v>
      </c>
      <c r="J77" s="83">
        <v>0</v>
      </c>
    </row>
    <row r="78" spans="1:10">
      <c r="A78" s="96">
        <v>12420</v>
      </c>
      <c r="B78" s="86">
        <v>2764</v>
      </c>
      <c r="C78" s="86">
        <v>866</v>
      </c>
      <c r="D78" s="86">
        <f t="shared" si="6"/>
        <v>0.31331403762662807</v>
      </c>
      <c r="E78" s="83">
        <v>30950</v>
      </c>
      <c r="F78" s="83">
        <f t="shared" si="5"/>
        <v>-9.8389586886193925</v>
      </c>
      <c r="G78" s="83">
        <f t="shared" si="7"/>
        <v>10.340128278112742</v>
      </c>
      <c r="H78" s="83">
        <v>-1</v>
      </c>
      <c r="I78" s="83">
        <v>0</v>
      </c>
      <c r="J78" s="83">
        <v>0</v>
      </c>
    </row>
    <row r="79" spans="1:10">
      <c r="A79" s="96">
        <v>12451</v>
      </c>
      <c r="B79" s="86">
        <v>2822</v>
      </c>
      <c r="C79" s="86">
        <v>891</v>
      </c>
      <c r="D79" s="86">
        <f t="shared" si="6"/>
        <v>0.31573352232459251</v>
      </c>
      <c r="E79" s="83">
        <v>31610</v>
      </c>
      <c r="F79" s="83">
        <f t="shared" si="5"/>
        <v>-3.1145463573702514</v>
      </c>
      <c r="G79" s="83">
        <f t="shared" si="7"/>
        <v>10.361228805209663</v>
      </c>
      <c r="H79" s="83">
        <v>-1</v>
      </c>
      <c r="I79" s="83">
        <v>0</v>
      </c>
      <c r="J79" s="83">
        <v>0</v>
      </c>
    </row>
    <row r="80" spans="1:10">
      <c r="A80" s="96">
        <v>12479</v>
      </c>
      <c r="B80" s="86">
        <v>3361</v>
      </c>
      <c r="C80" s="86">
        <v>1375</v>
      </c>
      <c r="D80" s="86">
        <f t="shared" si="6"/>
        <v>0.40910443320440343</v>
      </c>
      <c r="E80" s="83">
        <v>32240.000000000004</v>
      </c>
      <c r="F80" s="83">
        <f t="shared" si="5"/>
        <v>7.3011036309855726</v>
      </c>
      <c r="G80" s="83">
        <f t="shared" si="7"/>
        <v>10.380963196620565</v>
      </c>
      <c r="H80" s="83">
        <v>-1</v>
      </c>
      <c r="I80" s="83">
        <v>0</v>
      </c>
      <c r="J80" s="83">
        <v>0</v>
      </c>
    </row>
    <row r="81" spans="1:10">
      <c r="A81" s="96">
        <v>12510</v>
      </c>
      <c r="B81" s="86">
        <v>3594</v>
      </c>
      <c r="C81" s="86">
        <v>1541</v>
      </c>
      <c r="D81" s="86">
        <f t="shared" si="6"/>
        <v>0.42877017250973848</v>
      </c>
      <c r="E81" s="83">
        <v>32570</v>
      </c>
      <c r="F81" s="83">
        <f t="shared" si="5"/>
        <v>9.056248729650207</v>
      </c>
      <c r="G81" s="83">
        <f t="shared" si="7"/>
        <v>10.391146898270279</v>
      </c>
      <c r="H81" s="83">
        <v>-1</v>
      </c>
      <c r="I81" s="83">
        <v>0</v>
      </c>
      <c r="J81" s="83">
        <v>0</v>
      </c>
    </row>
    <row r="82" spans="1:10">
      <c r="A82" s="96">
        <v>12540</v>
      </c>
      <c r="B82" s="86">
        <v>3695</v>
      </c>
      <c r="C82" s="86">
        <v>1623</v>
      </c>
      <c r="D82" s="86">
        <f t="shared" si="6"/>
        <v>0.4392422192151556</v>
      </c>
      <c r="E82" s="83">
        <v>32800</v>
      </c>
      <c r="F82" s="83">
        <f t="shared" ref="F82:F113" si="8">+(LN(E82)-LN(E70))*100</f>
        <v>8.5903343635267859</v>
      </c>
      <c r="G82" s="83">
        <f t="shared" si="7"/>
        <v>10.398183794372235</v>
      </c>
      <c r="H82" s="83">
        <v>-1</v>
      </c>
      <c r="I82" s="83">
        <v>0</v>
      </c>
      <c r="J82" s="83">
        <v>0</v>
      </c>
    </row>
    <row r="83" spans="1:10">
      <c r="A83" s="96">
        <v>12571</v>
      </c>
      <c r="B83" s="86">
        <v>3790</v>
      </c>
      <c r="C83" s="86">
        <v>1685</v>
      </c>
      <c r="D83" s="86">
        <f t="shared" si="6"/>
        <v>0.4445910290237467</v>
      </c>
      <c r="E83" s="83">
        <v>33070</v>
      </c>
      <c r="F83" s="83">
        <f t="shared" si="8"/>
        <v>9.4433636351746841</v>
      </c>
      <c r="G83" s="83">
        <f t="shared" si="7"/>
        <v>10.406381805975839</v>
      </c>
      <c r="H83" s="83">
        <v>-1</v>
      </c>
      <c r="I83" s="83">
        <v>0</v>
      </c>
      <c r="J83" s="83">
        <v>0</v>
      </c>
    </row>
    <row r="84" spans="1:10">
      <c r="A84" s="96">
        <v>12601</v>
      </c>
      <c r="B84" s="86">
        <v>3928</v>
      </c>
      <c r="C84" s="86">
        <v>1789</v>
      </c>
      <c r="D84" s="86">
        <f t="shared" si="6"/>
        <v>0.45544806517311609</v>
      </c>
      <c r="E84" s="83">
        <v>33570</v>
      </c>
      <c r="F84" s="83">
        <f t="shared" si="8"/>
        <v>10.711626785218797</v>
      </c>
      <c r="G84" s="83">
        <f t="shared" si="7"/>
        <v>10.42138808997408</v>
      </c>
      <c r="H84" s="83">
        <v>-1</v>
      </c>
      <c r="I84" s="83">
        <v>0</v>
      </c>
      <c r="J84" s="83">
        <v>0</v>
      </c>
    </row>
    <row r="85" spans="1:10">
      <c r="A85" s="96">
        <v>12632</v>
      </c>
      <c r="B85" s="86">
        <v>4045</v>
      </c>
      <c r="C85" s="86">
        <v>1884</v>
      </c>
      <c r="D85" s="86">
        <f t="shared" si="6"/>
        <v>0.46576019777503092</v>
      </c>
      <c r="E85" s="83">
        <v>34230</v>
      </c>
      <c r="F85" s="83">
        <f t="shared" si="8"/>
        <v>12.559170882334669</v>
      </c>
      <c r="G85" s="83">
        <f t="shared" si="7"/>
        <v>10.440857731524231</v>
      </c>
      <c r="H85" s="83">
        <v>-1</v>
      </c>
      <c r="I85" s="83">
        <v>0</v>
      </c>
      <c r="J85" s="83">
        <v>0</v>
      </c>
    </row>
    <row r="86" spans="1:10">
      <c r="A86" s="96">
        <v>12663</v>
      </c>
      <c r="B86" s="86">
        <v>3947</v>
      </c>
      <c r="C86" s="86">
        <v>1754</v>
      </c>
      <c r="D86" s="86">
        <f t="shared" si="6"/>
        <v>0.44438814289333672</v>
      </c>
      <c r="E86" s="83">
        <v>34100</v>
      </c>
      <c r="F86" s="83">
        <f t="shared" si="8"/>
        <v>11.947067592926075</v>
      </c>
      <c r="G86" s="83">
        <f t="shared" si="7"/>
        <v>10.437052663271608</v>
      </c>
      <c r="H86" s="83">
        <v>-1</v>
      </c>
      <c r="I86" s="83">
        <v>0</v>
      </c>
      <c r="J86" s="83">
        <v>0</v>
      </c>
    </row>
    <row r="87" spans="1:10">
      <c r="A87" s="96">
        <v>12693</v>
      </c>
      <c r="B87" s="86">
        <v>3964</v>
      </c>
      <c r="C87" s="86">
        <v>1731</v>
      </c>
      <c r="D87" s="86">
        <f t="shared" si="6"/>
        <v>0.43668012108980825</v>
      </c>
      <c r="E87" s="83">
        <v>34740</v>
      </c>
      <c r="F87" s="83">
        <f t="shared" si="8"/>
        <v>13.377815388425773</v>
      </c>
      <c r="G87" s="83">
        <f t="shared" si="7"/>
        <v>10.455647039795096</v>
      </c>
      <c r="H87" s="83">
        <v>-1</v>
      </c>
      <c r="I87" s="83">
        <v>0</v>
      </c>
      <c r="J87" s="83">
        <v>0</v>
      </c>
    </row>
    <row r="88" spans="1:10">
      <c r="A88" s="96">
        <v>12724</v>
      </c>
      <c r="B88" s="86">
        <v>4100</v>
      </c>
      <c r="C88" s="86">
        <v>1834</v>
      </c>
      <c r="D88" s="86">
        <f t="shared" si="6"/>
        <v>0.44731707317073172</v>
      </c>
      <c r="E88" s="83">
        <v>35180</v>
      </c>
      <c r="F88" s="83">
        <f t="shared" si="8"/>
        <v>14.07857750110928</v>
      </c>
      <c r="G88" s="83">
        <f t="shared" si="7"/>
        <v>10.468233018291549</v>
      </c>
      <c r="H88" s="83">
        <v>-1</v>
      </c>
      <c r="I88" s="83">
        <v>0</v>
      </c>
      <c r="J88" s="83">
        <v>0</v>
      </c>
    </row>
    <row r="89" spans="1:10">
      <c r="A89" s="96">
        <v>12754</v>
      </c>
      <c r="B89" s="86">
        <v>4037</v>
      </c>
      <c r="C89" s="86">
        <v>1748</v>
      </c>
      <c r="D89" s="86">
        <f t="shared" si="6"/>
        <v>0.43299479811741393</v>
      </c>
      <c r="E89" s="83">
        <v>35060</v>
      </c>
      <c r="F89" s="83">
        <f t="shared" si="8"/>
        <v>12.922156688451203</v>
      </c>
      <c r="G89" s="83">
        <f t="shared" si="7"/>
        <v>10.464816158475225</v>
      </c>
      <c r="H89" s="83">
        <v>-1</v>
      </c>
      <c r="I89" s="83">
        <v>0</v>
      </c>
      <c r="J89" s="83">
        <v>0</v>
      </c>
    </row>
    <row r="90" spans="1:10">
      <c r="A90" s="96">
        <v>12785</v>
      </c>
      <c r="B90" s="86">
        <v>4355</v>
      </c>
      <c r="C90" s="86">
        <v>2035</v>
      </c>
      <c r="D90" s="86">
        <f t="shared" si="6"/>
        <v>0.46727898966704939</v>
      </c>
      <c r="E90" s="83">
        <v>36040</v>
      </c>
      <c r="F90" s="83">
        <f t="shared" si="8"/>
        <v>15.225643360953178</v>
      </c>
      <c r="G90" s="83">
        <f t="shared" si="7"/>
        <v>10.492384711722273</v>
      </c>
      <c r="H90" s="83">
        <v>-1</v>
      </c>
      <c r="I90" s="83">
        <v>0</v>
      </c>
      <c r="J90" s="83">
        <v>0</v>
      </c>
    </row>
    <row r="91" spans="1:10">
      <c r="A91" s="96">
        <v>12816</v>
      </c>
      <c r="B91" s="86">
        <v>4601</v>
      </c>
      <c r="C91" s="86">
        <v>2237</v>
      </c>
      <c r="D91" s="86">
        <f t="shared" si="6"/>
        <v>0.48619865246685501</v>
      </c>
      <c r="E91" s="83">
        <v>36760</v>
      </c>
      <c r="F91" s="83">
        <f t="shared" si="8"/>
        <v>15.093677125996052</v>
      </c>
      <c r="G91" s="83">
        <f t="shared" si="7"/>
        <v>10.512165576469624</v>
      </c>
      <c r="H91" s="83">
        <v>-1</v>
      </c>
      <c r="I91" s="83">
        <v>0</v>
      </c>
      <c r="J91" s="83">
        <v>0</v>
      </c>
    </row>
    <row r="92" spans="1:10">
      <c r="A92" s="96">
        <v>12844</v>
      </c>
      <c r="B92" s="86">
        <v>4452</v>
      </c>
      <c r="C92" s="86">
        <v>2065</v>
      </c>
      <c r="D92" s="86">
        <f t="shared" si="6"/>
        <v>0.46383647798742139</v>
      </c>
      <c r="E92" s="83">
        <v>36820</v>
      </c>
      <c r="F92" s="83">
        <f t="shared" si="8"/>
        <v>13.283325816650482</v>
      </c>
      <c r="G92" s="83">
        <f t="shared" si="7"/>
        <v>10.513796454787069</v>
      </c>
      <c r="H92" s="83">
        <v>-1</v>
      </c>
      <c r="I92" s="83">
        <v>0</v>
      </c>
      <c r="J92" s="83">
        <v>0</v>
      </c>
    </row>
    <row r="93" spans="1:10">
      <c r="A93" s="96">
        <v>12875</v>
      </c>
      <c r="B93" s="86">
        <v>4436</v>
      </c>
      <c r="C93" s="86">
        <v>2026</v>
      </c>
      <c r="D93" s="86">
        <f t="shared" si="6"/>
        <v>0.45671776375112716</v>
      </c>
      <c r="E93" s="83">
        <v>37380</v>
      </c>
      <c r="F93" s="83">
        <f t="shared" si="8"/>
        <v>13.77441827392758</v>
      </c>
      <c r="G93" s="83">
        <f t="shared" si="7"/>
        <v>10.528891081009554</v>
      </c>
      <c r="H93" s="83">
        <v>-1</v>
      </c>
      <c r="I93" s="83">
        <v>0</v>
      </c>
      <c r="J93" s="83">
        <v>0</v>
      </c>
    </row>
    <row r="94" spans="1:10">
      <c r="A94" s="96">
        <v>12905</v>
      </c>
      <c r="B94" s="86">
        <v>4778</v>
      </c>
      <c r="C94" s="86">
        <v>2297</v>
      </c>
      <c r="D94" s="86">
        <f t="shared" si="6"/>
        <v>0.4807450816241105</v>
      </c>
      <c r="E94" s="83">
        <v>37580</v>
      </c>
      <c r="F94" s="83">
        <f t="shared" si="8"/>
        <v>13.604347859522115</v>
      </c>
      <c r="G94" s="83">
        <f t="shared" si="7"/>
        <v>10.534227272967456</v>
      </c>
      <c r="H94" s="83">
        <v>-1</v>
      </c>
      <c r="I94" s="83">
        <v>0</v>
      </c>
      <c r="J94" s="83">
        <v>0</v>
      </c>
    </row>
    <row r="95" spans="1:10">
      <c r="A95" s="96">
        <v>12936</v>
      </c>
      <c r="B95" s="86">
        <v>4979</v>
      </c>
      <c r="C95" s="86">
        <v>2438</v>
      </c>
      <c r="D95" s="86">
        <f t="shared" si="6"/>
        <v>0.48965655754167503</v>
      </c>
      <c r="E95" s="83">
        <v>38050</v>
      </c>
      <c r="F95" s="83">
        <f t="shared" si="8"/>
        <v>14.027455731399385</v>
      </c>
      <c r="G95" s="83">
        <f t="shared" si="7"/>
        <v>10.546656363289832</v>
      </c>
      <c r="H95" s="83">
        <v>-1</v>
      </c>
      <c r="I95" s="83">
        <v>0</v>
      </c>
      <c r="J95" s="83">
        <v>0</v>
      </c>
    </row>
    <row r="96" spans="1:10">
      <c r="A96" s="96">
        <v>12966</v>
      </c>
      <c r="B96" s="86">
        <v>4970</v>
      </c>
      <c r="C96" s="86">
        <v>2385</v>
      </c>
      <c r="D96" s="86">
        <f t="shared" si="6"/>
        <v>0.47987927565392352</v>
      </c>
      <c r="E96" s="83">
        <v>38300</v>
      </c>
      <c r="F96" s="83">
        <f t="shared" si="8"/>
        <v>13.181708519465651</v>
      </c>
      <c r="G96" s="83">
        <f t="shared" si="7"/>
        <v>10.553205175168737</v>
      </c>
      <c r="H96" s="83">
        <v>-1</v>
      </c>
      <c r="I96" s="83">
        <v>0</v>
      </c>
      <c r="J96" s="83">
        <v>0</v>
      </c>
    </row>
    <row r="97" spans="1:10">
      <c r="A97" s="96">
        <v>12997</v>
      </c>
      <c r="B97" s="86">
        <v>5232</v>
      </c>
      <c r="C97" s="86">
        <v>2636</v>
      </c>
      <c r="D97" s="86">
        <f t="shared" si="6"/>
        <v>0.50382262996941896</v>
      </c>
      <c r="E97" s="83">
        <v>39660</v>
      </c>
      <c r="F97" s="83">
        <f t="shared" si="8"/>
        <v>14.724067054955547</v>
      </c>
      <c r="G97" s="83">
        <f t="shared" si="7"/>
        <v>10.588098402073786</v>
      </c>
      <c r="H97" s="83">
        <v>-1</v>
      </c>
      <c r="I97" s="83">
        <v>0</v>
      </c>
      <c r="J97" s="83">
        <v>0</v>
      </c>
    </row>
    <row r="98" spans="1:10">
      <c r="A98" s="96">
        <v>13028</v>
      </c>
      <c r="B98" s="86">
        <v>5243</v>
      </c>
      <c r="C98" s="86">
        <v>2628</v>
      </c>
      <c r="D98" s="86">
        <f t="shared" si="6"/>
        <v>0.50123974823574291</v>
      </c>
      <c r="E98" s="83">
        <v>39350</v>
      </c>
      <c r="F98" s="83">
        <f t="shared" si="8"/>
        <v>14.319859057394169</v>
      </c>
      <c r="G98" s="83">
        <f t="shared" si="7"/>
        <v>10.58025125384555</v>
      </c>
      <c r="H98" s="83">
        <v>-1</v>
      </c>
      <c r="I98" s="83">
        <v>0</v>
      </c>
      <c r="J98" s="83">
        <v>0</v>
      </c>
    </row>
    <row r="99" spans="1:10">
      <c r="A99" s="96">
        <v>13058</v>
      </c>
      <c r="B99" s="86">
        <v>5469</v>
      </c>
      <c r="C99" s="86">
        <v>2820</v>
      </c>
      <c r="D99" s="86">
        <f t="shared" si="6"/>
        <v>0.51563357103675256</v>
      </c>
      <c r="E99" s="83">
        <v>39750</v>
      </c>
      <c r="F99" s="83">
        <f t="shared" si="8"/>
        <v>13.471808028738153</v>
      </c>
      <c r="G99" s="83">
        <f t="shared" si="7"/>
        <v>10.590365120082478</v>
      </c>
      <c r="H99" s="83">
        <v>-1</v>
      </c>
      <c r="I99" s="83">
        <v>0</v>
      </c>
      <c r="J99" s="83">
        <v>0</v>
      </c>
    </row>
    <row r="100" spans="1:10">
      <c r="A100" s="96">
        <v>13089</v>
      </c>
      <c r="B100" s="86">
        <v>5757</v>
      </c>
      <c r="C100" s="86">
        <v>3061</v>
      </c>
      <c r="D100" s="86">
        <f t="shared" si="6"/>
        <v>0.53170053847490018</v>
      </c>
      <c r="E100" s="83">
        <v>40350</v>
      </c>
      <c r="F100" s="83">
        <f t="shared" si="8"/>
        <v>13.711365540654619</v>
      </c>
      <c r="G100" s="83">
        <f t="shared" si="7"/>
        <v>10.605346673698095</v>
      </c>
      <c r="H100" s="83">
        <v>-1</v>
      </c>
      <c r="I100" s="83">
        <v>0</v>
      </c>
      <c r="J100" s="83">
        <v>0</v>
      </c>
    </row>
    <row r="101" spans="1:10">
      <c r="A101" s="96">
        <v>13119</v>
      </c>
      <c r="B101" s="86">
        <v>5716</v>
      </c>
      <c r="C101" s="86">
        <v>2983</v>
      </c>
      <c r="D101" s="86">
        <f t="shared" si="6"/>
        <v>0.52186843946815953</v>
      </c>
      <c r="E101" s="83">
        <v>40340</v>
      </c>
      <c r="F101" s="83">
        <f t="shared" si="8"/>
        <v>14.028265303297793</v>
      </c>
      <c r="G101" s="83">
        <f t="shared" si="7"/>
        <v>10.605098811508203</v>
      </c>
      <c r="H101" s="83">
        <v>-1</v>
      </c>
      <c r="I101" s="83">
        <v>0</v>
      </c>
      <c r="J101" s="83">
        <v>0</v>
      </c>
    </row>
    <row r="102" spans="1:10">
      <c r="A102" s="96">
        <v>13150</v>
      </c>
      <c r="B102" s="86">
        <v>5780</v>
      </c>
      <c r="C102" s="86">
        <v>3033</v>
      </c>
      <c r="D102" s="86">
        <f t="shared" ref="D102:D133" si="9">+C102/B102</f>
        <v>0.52474048442906573</v>
      </c>
      <c r="E102" s="83">
        <v>40310</v>
      </c>
      <c r="F102" s="83">
        <f t="shared" si="8"/>
        <v>11.19701443889376</v>
      </c>
      <c r="G102" s="83">
        <f t="shared" ref="G102:G133" si="10">LN(E102)</f>
        <v>10.604354856111211</v>
      </c>
      <c r="H102" s="83">
        <v>-1</v>
      </c>
      <c r="I102" s="83">
        <v>0</v>
      </c>
      <c r="J102" s="83">
        <v>0</v>
      </c>
    </row>
    <row r="103" spans="1:10">
      <c r="A103" s="96">
        <v>13181</v>
      </c>
      <c r="B103" s="86">
        <v>5808</v>
      </c>
      <c r="C103" s="86">
        <v>3038</v>
      </c>
      <c r="D103" s="86">
        <f t="shared" si="9"/>
        <v>0.52307162534435259</v>
      </c>
      <c r="E103" s="83">
        <v>40900</v>
      </c>
      <c r="F103" s="83">
        <f t="shared" si="8"/>
        <v>10.67197655612695</v>
      </c>
      <c r="G103" s="83">
        <f t="shared" si="10"/>
        <v>10.618885342030893</v>
      </c>
      <c r="H103" s="83">
        <v>-1</v>
      </c>
      <c r="I103" s="83">
        <v>0</v>
      </c>
      <c r="J103" s="83">
        <v>0</v>
      </c>
    </row>
    <row r="104" spans="1:10">
      <c r="A104" s="96">
        <v>13210</v>
      </c>
      <c r="B104" s="86">
        <v>5420</v>
      </c>
      <c r="C104" s="86">
        <v>2653</v>
      </c>
      <c r="D104" s="86">
        <f t="shared" si="9"/>
        <v>0.48948339483394832</v>
      </c>
      <c r="E104" s="83">
        <v>40970</v>
      </c>
      <c r="F104" s="83">
        <f t="shared" si="8"/>
        <v>10.679891575384737</v>
      </c>
      <c r="G104" s="83">
        <f t="shared" si="10"/>
        <v>10.620595370540917</v>
      </c>
      <c r="H104" s="83">
        <v>-1</v>
      </c>
      <c r="I104" s="83">
        <v>0</v>
      </c>
      <c r="J104" s="83">
        <v>0</v>
      </c>
    </row>
    <row r="105" spans="1:10">
      <c r="A105" s="96">
        <v>13241</v>
      </c>
      <c r="B105" s="86">
        <v>5300</v>
      </c>
      <c r="C105" s="86">
        <v>2510</v>
      </c>
      <c r="D105" s="86">
        <f t="shared" si="9"/>
        <v>0.47358490566037736</v>
      </c>
      <c r="E105" s="83">
        <v>41790</v>
      </c>
      <c r="F105" s="83">
        <f t="shared" si="8"/>
        <v>11.152127443240722</v>
      </c>
      <c r="G105" s="83">
        <f t="shared" si="10"/>
        <v>10.640412355441962</v>
      </c>
      <c r="H105" s="83">
        <v>-1</v>
      </c>
      <c r="I105" s="83">
        <v>0</v>
      </c>
      <c r="J105" s="83">
        <v>0</v>
      </c>
    </row>
    <row r="106" spans="1:10">
      <c r="A106" s="96">
        <v>13271</v>
      </c>
      <c r="B106" s="86">
        <v>5638</v>
      </c>
      <c r="C106" s="86">
        <v>2800</v>
      </c>
      <c r="D106" s="86">
        <f t="shared" si="9"/>
        <v>0.49663001064207168</v>
      </c>
      <c r="E106" s="83">
        <v>42600</v>
      </c>
      <c r="F106" s="83">
        <f t="shared" si="8"/>
        <v>12.538225929000646</v>
      </c>
      <c r="G106" s="83">
        <f t="shared" si="10"/>
        <v>10.659609532257463</v>
      </c>
      <c r="H106" s="83">
        <v>-1</v>
      </c>
      <c r="I106" s="83">
        <v>0</v>
      </c>
      <c r="J106" s="83">
        <v>0</v>
      </c>
    </row>
    <row r="107" spans="1:10">
      <c r="A107" s="96">
        <v>13302</v>
      </c>
      <c r="B107" s="86">
        <v>5484</v>
      </c>
      <c r="C107" s="86">
        <v>2593</v>
      </c>
      <c r="D107" s="86">
        <f t="shared" si="9"/>
        <v>0.47283005105762216</v>
      </c>
      <c r="E107" s="83">
        <v>43340</v>
      </c>
      <c r="F107" s="83">
        <f t="shared" si="8"/>
        <v>13.017491180051799</v>
      </c>
      <c r="G107" s="83">
        <f t="shared" si="10"/>
        <v>10.67683127509035</v>
      </c>
      <c r="H107" s="83">
        <v>-1</v>
      </c>
      <c r="I107" s="83">
        <v>0</v>
      </c>
      <c r="J107" s="83">
        <v>0</v>
      </c>
    </row>
    <row r="108" spans="1:10">
      <c r="A108" s="96">
        <v>13332</v>
      </c>
      <c r="B108" s="86">
        <v>5861</v>
      </c>
      <c r="C108" s="86">
        <v>2907</v>
      </c>
      <c r="D108" s="86">
        <f t="shared" si="9"/>
        <v>0.49599044531649888</v>
      </c>
      <c r="E108" s="83">
        <v>43620</v>
      </c>
      <c r="F108" s="83">
        <f t="shared" si="8"/>
        <v>13.006586458688396</v>
      </c>
      <c r="G108" s="83">
        <f t="shared" si="10"/>
        <v>10.683271039755621</v>
      </c>
      <c r="H108" s="83">
        <v>-1</v>
      </c>
      <c r="I108" s="83">
        <v>0</v>
      </c>
      <c r="J108" s="83">
        <v>0</v>
      </c>
    </row>
    <row r="109" spans="1:10">
      <c r="A109" s="96">
        <v>13363</v>
      </c>
      <c r="B109" s="86">
        <v>6181</v>
      </c>
      <c r="C109" s="86">
        <v>2458</v>
      </c>
      <c r="D109" s="86">
        <f t="shared" si="9"/>
        <v>0.39767027988998543</v>
      </c>
      <c r="E109" s="83">
        <v>43610</v>
      </c>
      <c r="F109" s="83">
        <f t="shared" si="8"/>
        <v>9.4943358763025287</v>
      </c>
      <c r="G109" s="83">
        <f t="shared" si="10"/>
        <v>10.683041760836812</v>
      </c>
      <c r="H109" s="83">
        <v>-1</v>
      </c>
      <c r="I109" s="83">
        <v>0</v>
      </c>
      <c r="J109" s="83">
        <v>0</v>
      </c>
    </row>
    <row r="110" spans="1:10">
      <c r="A110" s="96">
        <v>13394</v>
      </c>
      <c r="B110" s="86">
        <v>6345</v>
      </c>
      <c r="C110" s="86">
        <v>1852</v>
      </c>
      <c r="D110" s="86">
        <f t="shared" si="9"/>
        <v>0.29188337273443654</v>
      </c>
      <c r="E110" s="83">
        <v>44200</v>
      </c>
      <c r="F110" s="83">
        <f t="shared" si="8"/>
        <v>11.622881422023923</v>
      </c>
      <c r="G110" s="83">
        <f t="shared" si="10"/>
        <v>10.696480068065789</v>
      </c>
      <c r="H110" s="83">
        <v>-1</v>
      </c>
      <c r="I110" s="83">
        <v>0</v>
      </c>
      <c r="J110" s="83">
        <v>0</v>
      </c>
    </row>
    <row r="111" spans="1:10">
      <c r="A111" s="96">
        <v>13424</v>
      </c>
      <c r="B111" s="86">
        <v>6594</v>
      </c>
      <c r="C111" s="86">
        <v>2043</v>
      </c>
      <c r="D111" s="86">
        <f t="shared" si="9"/>
        <v>0.30982711555959963</v>
      </c>
      <c r="E111" s="83">
        <v>44210</v>
      </c>
      <c r="F111" s="83">
        <f t="shared" si="8"/>
        <v>10.634116673781158</v>
      </c>
      <c r="G111" s="83">
        <f t="shared" si="10"/>
        <v>10.696706286820289</v>
      </c>
      <c r="H111" s="83">
        <v>-1</v>
      </c>
      <c r="I111" s="83">
        <v>0</v>
      </c>
      <c r="J111" s="83">
        <v>0</v>
      </c>
    </row>
    <row r="112" spans="1:10">
      <c r="A112" s="96">
        <v>13455</v>
      </c>
      <c r="B112" s="86">
        <v>6785</v>
      </c>
      <c r="C112" s="86">
        <v>2219</v>
      </c>
      <c r="D112" s="86">
        <f t="shared" si="9"/>
        <v>0.32704495210022105</v>
      </c>
      <c r="E112" s="83">
        <v>44440</v>
      </c>
      <c r="F112" s="83">
        <f t="shared" si="8"/>
        <v>9.6548570055471572</v>
      </c>
      <c r="G112" s="83">
        <f t="shared" si="10"/>
        <v>10.701895243753567</v>
      </c>
      <c r="H112" s="83">
        <v>-1</v>
      </c>
      <c r="I112" s="83">
        <v>0</v>
      </c>
      <c r="J112" s="83">
        <v>0</v>
      </c>
    </row>
    <row r="113" spans="1:10">
      <c r="A113" s="96">
        <v>13485</v>
      </c>
      <c r="B113" s="86">
        <v>6665</v>
      </c>
      <c r="C113" s="86">
        <v>2046</v>
      </c>
      <c r="D113" s="86">
        <f t="shared" si="9"/>
        <v>0.30697674418604654</v>
      </c>
      <c r="E113" s="83">
        <v>44980</v>
      </c>
      <c r="F113" s="83">
        <f t="shared" si="8"/>
        <v>10.887441400510411</v>
      </c>
      <c r="G113" s="83">
        <f t="shared" si="10"/>
        <v>10.713973225513307</v>
      </c>
      <c r="H113" s="83">
        <v>-1</v>
      </c>
      <c r="I113" s="83">
        <v>0</v>
      </c>
      <c r="J113" s="83">
        <v>0</v>
      </c>
    </row>
    <row r="114" spans="1:10">
      <c r="A114" s="96">
        <v>13516</v>
      </c>
      <c r="B114" s="86">
        <v>6716</v>
      </c>
      <c r="C114" s="86">
        <v>2093</v>
      </c>
      <c r="D114" s="86">
        <f t="shared" si="9"/>
        <v>0.31164383561643838</v>
      </c>
      <c r="E114" s="83">
        <v>44830</v>
      </c>
      <c r="F114" s="83">
        <f t="shared" ref="F114:F145" si="11">+(LN(E114)-LN(E102))*100</f>
        <v>10.627798103827324</v>
      </c>
      <c r="G114" s="83">
        <f t="shared" si="10"/>
        <v>10.710632837149484</v>
      </c>
      <c r="H114" s="83">
        <v>-1</v>
      </c>
      <c r="I114" s="83">
        <v>0</v>
      </c>
      <c r="J114" s="83">
        <v>0</v>
      </c>
    </row>
    <row r="115" spans="1:10">
      <c r="A115" s="96">
        <v>13547</v>
      </c>
      <c r="B115" s="86">
        <v>6747</v>
      </c>
      <c r="C115" s="86">
        <v>2152</v>
      </c>
      <c r="D115" s="86">
        <f t="shared" si="9"/>
        <v>0.31895657329183341</v>
      </c>
      <c r="E115" s="83">
        <v>45310</v>
      </c>
      <c r="F115" s="83">
        <f t="shared" si="11"/>
        <v>10.2397695630291</v>
      </c>
      <c r="G115" s="83">
        <f t="shared" si="10"/>
        <v>10.721283037661184</v>
      </c>
      <c r="H115" s="83">
        <v>-1</v>
      </c>
      <c r="I115" s="83">
        <v>0</v>
      </c>
      <c r="J115" s="83">
        <v>0</v>
      </c>
    </row>
    <row r="116" spans="1:10">
      <c r="A116" s="96">
        <v>13575</v>
      </c>
      <c r="B116" s="86">
        <v>6704</v>
      </c>
      <c r="C116" s="86">
        <v>1371</v>
      </c>
      <c r="D116" s="86">
        <f t="shared" si="9"/>
        <v>0.20450477326968974</v>
      </c>
      <c r="E116" s="83">
        <v>45450</v>
      </c>
      <c r="F116" s="83">
        <f t="shared" si="11"/>
        <v>10.377272906470836</v>
      </c>
      <c r="G116" s="83">
        <f t="shared" si="10"/>
        <v>10.724368099605625</v>
      </c>
      <c r="H116" s="83">
        <v>-1</v>
      </c>
      <c r="I116" s="83">
        <v>0</v>
      </c>
      <c r="J116" s="83">
        <v>0</v>
      </c>
    </row>
    <row r="117" spans="1:10">
      <c r="A117" s="96">
        <v>13606</v>
      </c>
      <c r="B117" s="86">
        <v>6824</v>
      </c>
      <c r="C117" s="86">
        <v>1552</v>
      </c>
      <c r="D117" s="86">
        <f t="shared" si="9"/>
        <v>0.22743259085580306</v>
      </c>
      <c r="E117" s="83">
        <v>45390</v>
      </c>
      <c r="F117" s="83">
        <f t="shared" si="11"/>
        <v>8.2634740008549201</v>
      </c>
      <c r="G117" s="83">
        <f t="shared" si="10"/>
        <v>10.723047095450511</v>
      </c>
      <c r="H117" s="83">
        <v>-1</v>
      </c>
      <c r="I117" s="83">
        <v>0</v>
      </c>
      <c r="J117" s="83">
        <v>0</v>
      </c>
    </row>
    <row r="118" spans="1:10">
      <c r="A118" s="96">
        <v>13636</v>
      </c>
      <c r="B118" s="86">
        <v>6932</v>
      </c>
      <c r="C118" s="86">
        <v>927</v>
      </c>
      <c r="D118" s="86">
        <f t="shared" si="9"/>
        <v>0.13372763993075593</v>
      </c>
      <c r="E118" s="83">
        <v>45160</v>
      </c>
      <c r="F118" s="83">
        <f t="shared" si="11"/>
        <v>5.8357486006135773</v>
      </c>
      <c r="G118" s="83">
        <f t="shared" si="10"/>
        <v>10.717967018263598</v>
      </c>
      <c r="H118" s="83">
        <v>1</v>
      </c>
      <c r="I118" s="83">
        <v>100</v>
      </c>
      <c r="J118" s="83">
        <v>-100</v>
      </c>
    </row>
    <row r="119" spans="1:10">
      <c r="A119" s="96">
        <v>13667</v>
      </c>
      <c r="B119" s="86">
        <v>6878</v>
      </c>
      <c r="C119" s="86">
        <v>876</v>
      </c>
      <c r="D119" s="86">
        <f t="shared" si="9"/>
        <v>0.12736260540854899</v>
      </c>
      <c r="E119" s="83">
        <v>45200</v>
      </c>
      <c r="F119" s="83">
        <f t="shared" si="11"/>
        <v>4.2021090729972954</v>
      </c>
      <c r="G119" s="83">
        <f t="shared" si="10"/>
        <v>10.718852365820323</v>
      </c>
      <c r="H119" s="83">
        <v>1</v>
      </c>
      <c r="I119" s="83">
        <v>100</v>
      </c>
      <c r="J119" s="83">
        <v>-100</v>
      </c>
    </row>
    <row r="120" spans="1:10">
      <c r="A120" s="96">
        <v>13697</v>
      </c>
      <c r="B120" s="86">
        <v>6845</v>
      </c>
      <c r="C120" s="86">
        <v>876</v>
      </c>
      <c r="D120" s="86">
        <f t="shared" si="9"/>
        <v>0.12797662527392256</v>
      </c>
      <c r="E120" s="83">
        <v>45260</v>
      </c>
      <c r="F120" s="83">
        <f t="shared" si="11"/>
        <v>3.6907879431907986</v>
      </c>
      <c r="G120" s="83">
        <f t="shared" si="10"/>
        <v>10.720178919187529</v>
      </c>
      <c r="H120" s="83">
        <v>1</v>
      </c>
      <c r="I120" s="83">
        <v>100</v>
      </c>
      <c r="J120" s="83">
        <v>-100</v>
      </c>
    </row>
    <row r="121" spans="1:10">
      <c r="A121" s="96">
        <v>13728</v>
      </c>
      <c r="B121" s="86">
        <v>6701</v>
      </c>
      <c r="C121" s="86">
        <v>750</v>
      </c>
      <c r="D121" s="86">
        <f t="shared" si="9"/>
        <v>0.11192359349350843</v>
      </c>
      <c r="E121" s="83">
        <v>45150</v>
      </c>
      <c r="F121" s="83">
        <f t="shared" si="11"/>
        <v>3.4703798008319353</v>
      </c>
      <c r="G121" s="83">
        <f t="shared" si="10"/>
        <v>10.717745558845131</v>
      </c>
      <c r="H121" s="83">
        <v>1</v>
      </c>
      <c r="I121" s="83">
        <v>100</v>
      </c>
      <c r="J121" s="83">
        <v>-100</v>
      </c>
    </row>
    <row r="122" spans="1:10">
      <c r="A122" s="96">
        <v>13759</v>
      </c>
      <c r="B122" s="86">
        <v>6854</v>
      </c>
      <c r="C122" s="86">
        <v>900</v>
      </c>
      <c r="D122" s="86">
        <f t="shared" si="9"/>
        <v>0.13131018383425735</v>
      </c>
      <c r="E122" s="83">
        <v>45120</v>
      </c>
      <c r="F122" s="83">
        <f t="shared" si="11"/>
        <v>2.0600818106151664</v>
      </c>
      <c r="G122" s="83">
        <f t="shared" si="10"/>
        <v>10.71708088617194</v>
      </c>
      <c r="H122" s="83">
        <v>1</v>
      </c>
      <c r="I122" s="83">
        <v>100</v>
      </c>
      <c r="J122" s="83">
        <v>-100</v>
      </c>
    </row>
    <row r="123" spans="1:10">
      <c r="A123" s="96">
        <v>13789</v>
      </c>
      <c r="B123" s="86">
        <v>6954</v>
      </c>
      <c r="C123" s="86">
        <v>1043</v>
      </c>
      <c r="D123" s="86">
        <f t="shared" si="9"/>
        <v>0.14998561978717284</v>
      </c>
      <c r="E123" s="83">
        <v>44520</v>
      </c>
      <c r="F123" s="83">
        <f t="shared" si="11"/>
        <v>0.69875185691916641</v>
      </c>
      <c r="G123" s="83">
        <f t="shared" si="10"/>
        <v>10.703693805389481</v>
      </c>
      <c r="H123" s="83">
        <v>1</v>
      </c>
      <c r="I123" s="83">
        <v>100</v>
      </c>
      <c r="J123" s="83">
        <v>-100</v>
      </c>
    </row>
    <row r="124" spans="1:10">
      <c r="A124" s="96">
        <v>13820</v>
      </c>
      <c r="B124" s="86">
        <v>6919</v>
      </c>
      <c r="C124" s="86">
        <v>1104</v>
      </c>
      <c r="D124" s="86">
        <f t="shared" si="9"/>
        <v>0.15956063014886546</v>
      </c>
      <c r="E124" s="83">
        <v>44230</v>
      </c>
      <c r="F124" s="83">
        <f t="shared" si="11"/>
        <v>-0.47366728911946154</v>
      </c>
      <c r="G124" s="83">
        <f t="shared" si="10"/>
        <v>10.697158570862372</v>
      </c>
      <c r="H124" s="83">
        <v>1</v>
      </c>
      <c r="I124" s="83">
        <v>100</v>
      </c>
      <c r="J124" s="83">
        <v>-100</v>
      </c>
    </row>
    <row r="125" spans="1:10">
      <c r="A125" s="96">
        <v>13850</v>
      </c>
      <c r="B125" s="86">
        <v>6879</v>
      </c>
      <c r="C125" s="86">
        <v>1071</v>
      </c>
      <c r="D125" s="86">
        <f t="shared" si="9"/>
        <v>0.15569123419101613</v>
      </c>
      <c r="E125" s="83">
        <v>43960</v>
      </c>
      <c r="F125" s="83">
        <f t="shared" si="11"/>
        <v>-2.2937816995749927</v>
      </c>
      <c r="G125" s="83">
        <f t="shared" si="10"/>
        <v>10.691035408517557</v>
      </c>
      <c r="H125" s="83">
        <v>1</v>
      </c>
      <c r="I125" s="83">
        <v>100</v>
      </c>
      <c r="J125" s="83">
        <v>-100</v>
      </c>
    </row>
    <row r="126" spans="1:10">
      <c r="A126" s="96">
        <v>13881</v>
      </c>
      <c r="B126" s="86">
        <v>7183</v>
      </c>
      <c r="C126" s="86">
        <v>1353</v>
      </c>
      <c r="D126" s="86">
        <f t="shared" si="9"/>
        <v>0.18836140888208269</v>
      </c>
      <c r="E126" s="83">
        <v>44250</v>
      </c>
      <c r="F126" s="83">
        <f t="shared" si="11"/>
        <v>-1.3022186713408601</v>
      </c>
      <c r="G126" s="83">
        <f t="shared" si="10"/>
        <v>10.697610650436076</v>
      </c>
      <c r="H126" s="83">
        <v>1</v>
      </c>
      <c r="I126" s="83">
        <v>100</v>
      </c>
      <c r="J126" s="83">
        <v>-100</v>
      </c>
    </row>
    <row r="127" spans="1:10">
      <c r="A127" s="96">
        <v>13912</v>
      </c>
      <c r="B127" s="86">
        <v>7230</v>
      </c>
      <c r="C127" s="86">
        <v>1406</v>
      </c>
      <c r="D127" s="86">
        <f t="shared" si="9"/>
        <v>0.19446749654218534</v>
      </c>
      <c r="E127" s="83">
        <v>44510</v>
      </c>
      <c r="F127" s="83">
        <f t="shared" si="11"/>
        <v>-1.781387565128334</v>
      </c>
      <c r="G127" s="83">
        <f t="shared" si="10"/>
        <v>10.703469162009901</v>
      </c>
      <c r="H127" s="83">
        <v>1</v>
      </c>
      <c r="I127" s="83">
        <v>100</v>
      </c>
      <c r="J127" s="83">
        <v>-100</v>
      </c>
    </row>
    <row r="128" spans="1:10">
      <c r="A128" s="96">
        <v>13940</v>
      </c>
      <c r="B128" s="86">
        <v>7326</v>
      </c>
      <c r="C128" s="86">
        <v>1524</v>
      </c>
      <c r="D128" s="86">
        <f t="shared" si="9"/>
        <v>0.20802620802620803</v>
      </c>
      <c r="E128" s="83">
        <v>44500</v>
      </c>
      <c r="F128" s="83">
        <f t="shared" si="11"/>
        <v>-2.1123631451294145</v>
      </c>
      <c r="G128" s="83">
        <f t="shared" si="10"/>
        <v>10.703244468154331</v>
      </c>
      <c r="H128" s="83">
        <v>1</v>
      </c>
      <c r="I128" s="83">
        <v>100</v>
      </c>
      <c r="J128" s="83">
        <v>-100</v>
      </c>
    </row>
    <row r="129" spans="1:10">
      <c r="A129" s="96">
        <v>13971</v>
      </c>
      <c r="B129" s="86">
        <v>7469</v>
      </c>
      <c r="C129" s="86">
        <v>2071</v>
      </c>
      <c r="D129" s="86">
        <f t="shared" si="9"/>
        <v>0.27727942160931851</v>
      </c>
      <c r="E129" s="83">
        <v>44340</v>
      </c>
      <c r="F129" s="83">
        <f t="shared" si="11"/>
        <v>-2.340461228020807</v>
      </c>
      <c r="G129" s="83">
        <f t="shared" si="10"/>
        <v>10.699642483170303</v>
      </c>
      <c r="H129" s="83">
        <v>1</v>
      </c>
      <c r="I129" s="83">
        <v>100</v>
      </c>
      <c r="J129" s="83">
        <v>-100</v>
      </c>
    </row>
    <row r="130" spans="1:10">
      <c r="A130" s="96">
        <v>14001</v>
      </c>
      <c r="B130" s="86">
        <v>7587</v>
      </c>
      <c r="C130" s="86">
        <v>2525</v>
      </c>
      <c r="D130" s="86">
        <f t="shared" si="9"/>
        <v>0.33280611572426522</v>
      </c>
      <c r="E130" s="83">
        <v>43940</v>
      </c>
      <c r="F130" s="83">
        <f t="shared" si="11"/>
        <v>-2.7386672324997363</v>
      </c>
      <c r="G130" s="83">
        <f t="shared" si="10"/>
        <v>10.690580345938601</v>
      </c>
      <c r="H130" s="83">
        <v>1</v>
      </c>
      <c r="I130" s="83">
        <v>100</v>
      </c>
      <c r="J130" s="83">
        <v>-100</v>
      </c>
    </row>
    <row r="131" spans="1:10">
      <c r="A131" s="96">
        <v>14032</v>
      </c>
      <c r="B131" s="86">
        <v>7878</v>
      </c>
      <c r="C131" s="86">
        <v>2762</v>
      </c>
      <c r="D131" s="86">
        <f t="shared" si="9"/>
        <v>0.35059659812135058</v>
      </c>
      <c r="E131" s="83">
        <v>44100</v>
      </c>
      <c r="F131" s="83">
        <f t="shared" si="11"/>
        <v>-2.4637304385386471</v>
      </c>
      <c r="G131" s="83">
        <f t="shared" si="10"/>
        <v>10.694215061434937</v>
      </c>
      <c r="H131" s="83">
        <v>1</v>
      </c>
      <c r="I131" s="83">
        <v>100</v>
      </c>
      <c r="J131" s="83">
        <v>-100</v>
      </c>
    </row>
    <row r="132" spans="1:10">
      <c r="A132" s="96">
        <v>14062</v>
      </c>
      <c r="B132" s="86">
        <v>8167</v>
      </c>
      <c r="C132" s="86">
        <v>3026</v>
      </c>
      <c r="D132" s="86">
        <f t="shared" si="9"/>
        <v>0.37051548916370758</v>
      </c>
      <c r="E132" s="83">
        <v>44320</v>
      </c>
      <c r="F132" s="83">
        <f t="shared" si="11"/>
        <v>-2.0987597766362498</v>
      </c>
      <c r="G132" s="83">
        <f t="shared" si="10"/>
        <v>10.699191321421166</v>
      </c>
      <c r="H132" s="83">
        <v>-1</v>
      </c>
      <c r="I132" s="83">
        <v>0</v>
      </c>
      <c r="J132" s="83">
        <v>0</v>
      </c>
    </row>
    <row r="133" spans="1:10">
      <c r="A133" s="96">
        <v>14093</v>
      </c>
      <c r="B133" s="86">
        <v>8119</v>
      </c>
      <c r="C133" s="86">
        <v>2955</v>
      </c>
      <c r="D133" s="86">
        <f t="shared" si="9"/>
        <v>0.3639610789506097</v>
      </c>
      <c r="E133" s="83">
        <v>45100</v>
      </c>
      <c r="F133" s="83">
        <f t="shared" si="11"/>
        <v>-0.11080333543613818</v>
      </c>
      <c r="G133" s="83">
        <f t="shared" si="10"/>
        <v>10.71663752549077</v>
      </c>
      <c r="H133" s="83">
        <v>-1</v>
      </c>
      <c r="I133" s="83">
        <v>0</v>
      </c>
      <c r="J133" s="83">
        <v>0</v>
      </c>
    </row>
    <row r="134" spans="1:10">
      <c r="A134" s="96">
        <v>14124</v>
      </c>
      <c r="B134" s="86">
        <v>8196</v>
      </c>
      <c r="C134" s="86">
        <v>2920</v>
      </c>
      <c r="D134" s="86">
        <f t="shared" ref="D134:D165" si="12">+C134/B134</f>
        <v>0.35627135187896536</v>
      </c>
      <c r="E134" s="83">
        <v>45390</v>
      </c>
      <c r="F134" s="83">
        <f t="shared" si="11"/>
        <v>0.59662092785703891</v>
      </c>
      <c r="G134" s="83">
        <f t="shared" ref="G134:G165" si="13">LN(E134)</f>
        <v>10.723047095450511</v>
      </c>
      <c r="H134" s="83">
        <v>-1</v>
      </c>
      <c r="I134" s="83">
        <v>0</v>
      </c>
      <c r="J134" s="83">
        <v>0</v>
      </c>
    </row>
    <row r="135" spans="1:10">
      <c r="A135" s="96">
        <v>14154</v>
      </c>
      <c r="B135" s="86">
        <v>8546</v>
      </c>
      <c r="C135" s="86">
        <v>3143</v>
      </c>
      <c r="D135" s="86">
        <f t="shared" si="12"/>
        <v>0.36777439737889073</v>
      </c>
      <c r="E135" s="83">
        <v>45780</v>
      </c>
      <c r="F135" s="83">
        <f t="shared" si="11"/>
        <v>2.7908788117077421</v>
      </c>
      <c r="G135" s="83">
        <f t="shared" si="13"/>
        <v>10.731602593506558</v>
      </c>
      <c r="H135" s="83">
        <v>-1</v>
      </c>
      <c r="I135" s="83">
        <v>0</v>
      </c>
      <c r="J135" s="83">
        <v>0</v>
      </c>
    </row>
    <row r="136" spans="1:10">
      <c r="A136" s="96">
        <v>14185</v>
      </c>
      <c r="B136" s="86">
        <v>8727</v>
      </c>
      <c r="C136" s="86">
        <v>3276</v>
      </c>
      <c r="D136" s="86">
        <f t="shared" si="12"/>
        <v>0.37538673083533858</v>
      </c>
      <c r="E136" s="83">
        <v>46310</v>
      </c>
      <c r="F136" s="83">
        <f t="shared" si="11"/>
        <v>4.5954628612424386</v>
      </c>
      <c r="G136" s="83">
        <f t="shared" si="13"/>
        <v>10.743113199474797</v>
      </c>
      <c r="H136" s="83">
        <v>-1</v>
      </c>
      <c r="I136" s="83">
        <v>0</v>
      </c>
      <c r="J136" s="83">
        <v>0</v>
      </c>
    </row>
    <row r="137" spans="1:10">
      <c r="A137" s="96">
        <v>14215</v>
      </c>
      <c r="B137" s="86">
        <v>8745</v>
      </c>
      <c r="C137" s="86">
        <v>3226</v>
      </c>
      <c r="D137" s="86">
        <f t="shared" si="12"/>
        <v>0.36889651229273873</v>
      </c>
      <c r="E137" s="83">
        <v>46580</v>
      </c>
      <c r="F137" s="83">
        <f t="shared" si="11"/>
        <v>5.7891134920774689</v>
      </c>
      <c r="G137" s="83">
        <f t="shared" si="13"/>
        <v>10.748926543438332</v>
      </c>
      <c r="H137" s="83">
        <v>-1</v>
      </c>
      <c r="I137" s="83">
        <v>0</v>
      </c>
      <c r="J137" s="83">
        <v>0</v>
      </c>
    </row>
    <row r="138" spans="1:10">
      <c r="A138" s="96">
        <v>14246</v>
      </c>
      <c r="B138" s="86">
        <v>9029</v>
      </c>
      <c r="C138" s="86">
        <v>3484</v>
      </c>
      <c r="D138" s="86">
        <f t="shared" si="12"/>
        <v>0.38586775944179863</v>
      </c>
      <c r="E138" s="83">
        <v>46580</v>
      </c>
      <c r="F138" s="83">
        <f t="shared" si="11"/>
        <v>5.1315893002255919</v>
      </c>
      <c r="G138" s="83">
        <f t="shared" si="13"/>
        <v>10.748926543438332</v>
      </c>
      <c r="H138" s="83">
        <v>-1</v>
      </c>
      <c r="I138" s="83">
        <v>0</v>
      </c>
      <c r="J138" s="83">
        <v>0</v>
      </c>
    </row>
    <row r="139" spans="1:10">
      <c r="A139" s="96">
        <v>14277</v>
      </c>
      <c r="B139" s="86">
        <v>8925</v>
      </c>
      <c r="C139" s="86">
        <v>3373</v>
      </c>
      <c r="D139" s="86">
        <f t="shared" si="12"/>
        <v>0.37792717086834732</v>
      </c>
      <c r="E139" s="83">
        <v>46490</v>
      </c>
      <c r="F139" s="83">
        <f t="shared" si="11"/>
        <v>4.3523352674728955</v>
      </c>
      <c r="G139" s="83">
        <f t="shared" si="13"/>
        <v>10.74699251468463</v>
      </c>
      <c r="H139" s="83">
        <v>-1</v>
      </c>
      <c r="I139" s="83">
        <v>0</v>
      </c>
      <c r="J139" s="83">
        <v>0</v>
      </c>
    </row>
    <row r="140" spans="1:10">
      <c r="A140" s="96">
        <v>14305</v>
      </c>
      <c r="B140" s="86">
        <v>9021</v>
      </c>
      <c r="C140" s="86">
        <v>3432</v>
      </c>
      <c r="D140" s="86">
        <f t="shared" si="12"/>
        <v>0.38044562687063521</v>
      </c>
      <c r="E140" s="83">
        <v>46990</v>
      </c>
      <c r="F140" s="83">
        <f t="shared" si="11"/>
        <v>5.444562394253083</v>
      </c>
      <c r="G140" s="83">
        <f t="shared" si="13"/>
        <v>10.757690092096862</v>
      </c>
      <c r="H140" s="83">
        <v>-1</v>
      </c>
      <c r="I140" s="83">
        <v>0</v>
      </c>
      <c r="J140" s="83">
        <v>0</v>
      </c>
    </row>
    <row r="141" spans="1:10">
      <c r="A141" s="96">
        <v>14336</v>
      </c>
      <c r="B141" s="86">
        <v>9624</v>
      </c>
      <c r="C141" s="86">
        <v>3926</v>
      </c>
      <c r="D141" s="86">
        <f t="shared" si="12"/>
        <v>0.40793848711554448</v>
      </c>
      <c r="E141" s="83">
        <v>47360</v>
      </c>
      <c r="F141" s="83">
        <f t="shared" si="11"/>
        <v>6.5890786387583944</v>
      </c>
      <c r="G141" s="83">
        <f t="shared" si="13"/>
        <v>10.765533269557887</v>
      </c>
      <c r="H141" s="83">
        <v>-1</v>
      </c>
      <c r="I141" s="83">
        <v>0</v>
      </c>
      <c r="J141" s="83">
        <v>0</v>
      </c>
    </row>
    <row r="142" spans="1:10">
      <c r="A142" s="96">
        <v>14366</v>
      </c>
      <c r="B142" s="86">
        <v>9997</v>
      </c>
      <c r="C142" s="86">
        <v>4212</v>
      </c>
      <c r="D142" s="86">
        <f t="shared" si="12"/>
        <v>0.42132639791937582</v>
      </c>
      <c r="E142" s="83">
        <v>47530</v>
      </c>
      <c r="F142" s="83">
        <f t="shared" si="11"/>
        <v>7.853602366945367</v>
      </c>
      <c r="G142" s="83">
        <f t="shared" si="13"/>
        <v>10.769116369608055</v>
      </c>
      <c r="H142" s="83">
        <v>-1</v>
      </c>
      <c r="I142" s="83">
        <v>0</v>
      </c>
      <c r="J142" s="83">
        <v>0</v>
      </c>
    </row>
    <row r="143" spans="1:10">
      <c r="A143" s="96">
        <v>14397</v>
      </c>
      <c r="B143" s="86">
        <v>10085</v>
      </c>
      <c r="C143" s="86">
        <v>4246</v>
      </c>
      <c r="D143" s="86">
        <f t="shared" si="12"/>
        <v>0.42102131879028259</v>
      </c>
      <c r="E143" s="83">
        <v>47680</v>
      </c>
      <c r="F143" s="83">
        <f t="shared" si="11"/>
        <v>7.805224030429514</v>
      </c>
      <c r="G143" s="83">
        <f t="shared" si="13"/>
        <v>10.772267301739232</v>
      </c>
      <c r="H143" s="83">
        <v>-1</v>
      </c>
      <c r="I143" s="83">
        <v>0</v>
      </c>
      <c r="J143" s="83">
        <v>0</v>
      </c>
    </row>
    <row r="144" spans="1:10">
      <c r="A144" s="96">
        <v>14427</v>
      </c>
      <c r="B144" s="86">
        <v>10321</v>
      </c>
      <c r="C144" s="86">
        <v>4402</v>
      </c>
      <c r="D144" s="86">
        <f t="shared" si="12"/>
        <v>0.42650905919968995</v>
      </c>
      <c r="E144" s="83">
        <v>48570</v>
      </c>
      <c r="F144" s="83">
        <f t="shared" si="11"/>
        <v>9.1570013918625293</v>
      </c>
      <c r="G144" s="83">
        <f t="shared" si="13"/>
        <v>10.790761335339791</v>
      </c>
      <c r="H144" s="83">
        <v>-1</v>
      </c>
      <c r="I144" s="83">
        <v>0</v>
      </c>
      <c r="J144" s="83">
        <v>0</v>
      </c>
    </row>
    <row r="145" spans="1:10">
      <c r="A145" s="96">
        <v>14458</v>
      </c>
      <c r="B145" s="86">
        <v>10659</v>
      </c>
      <c r="C145" s="86">
        <v>4607</v>
      </c>
      <c r="D145" s="86">
        <f t="shared" si="12"/>
        <v>0.43221690590111644</v>
      </c>
      <c r="E145" s="83">
        <v>49460</v>
      </c>
      <c r="F145" s="83">
        <f t="shared" si="11"/>
        <v>9.2282015584638444</v>
      </c>
      <c r="G145" s="83">
        <f t="shared" si="13"/>
        <v>10.808919541075408</v>
      </c>
      <c r="H145" s="83">
        <v>-1</v>
      </c>
      <c r="I145" s="83">
        <v>0</v>
      </c>
      <c r="J145" s="83">
        <v>0</v>
      </c>
    </row>
    <row r="146" spans="1:10">
      <c r="A146" s="96">
        <v>14489</v>
      </c>
      <c r="B146" s="86">
        <v>11443</v>
      </c>
      <c r="C146" s="86">
        <v>5198</v>
      </c>
      <c r="D146" s="86">
        <f t="shared" si="12"/>
        <v>0.45425150747181681</v>
      </c>
      <c r="E146" s="83">
        <v>50180</v>
      </c>
      <c r="F146" s="83">
        <f t="shared" ref="F146:F173" si="14">+(LN(E146)-LN(E134))*100</f>
        <v>10.032472446990326</v>
      </c>
      <c r="G146" s="83">
        <f t="shared" si="13"/>
        <v>10.823371819920414</v>
      </c>
      <c r="H146" s="83">
        <v>-1</v>
      </c>
      <c r="I146" s="83">
        <v>0</v>
      </c>
      <c r="J146" s="83">
        <v>0</v>
      </c>
    </row>
    <row r="147" spans="1:10">
      <c r="A147" s="96">
        <v>14519</v>
      </c>
      <c r="B147" s="86">
        <v>11862</v>
      </c>
      <c r="C147" s="86">
        <v>5490</v>
      </c>
      <c r="D147" s="86">
        <f t="shared" si="12"/>
        <v>0.46282245827010621</v>
      </c>
      <c r="E147" s="83">
        <v>50630</v>
      </c>
      <c r="F147" s="83">
        <f t="shared" si="14"/>
        <v>10.069697145739731</v>
      </c>
      <c r="G147" s="83">
        <f t="shared" si="13"/>
        <v>10.832299564963956</v>
      </c>
      <c r="H147" s="83">
        <v>-1</v>
      </c>
      <c r="I147" s="83">
        <v>0</v>
      </c>
      <c r="J147" s="83">
        <v>0</v>
      </c>
    </row>
    <row r="148" spans="1:10">
      <c r="A148" s="96">
        <v>14550</v>
      </c>
      <c r="B148" s="86">
        <v>11688</v>
      </c>
      <c r="C148" s="86">
        <v>5259</v>
      </c>
      <c r="D148" s="86">
        <f t="shared" si="12"/>
        <v>0.44994866529774125</v>
      </c>
      <c r="E148" s="83">
        <v>51520</v>
      </c>
      <c r="F148" s="83">
        <f t="shared" si="14"/>
        <v>10.661216130343831</v>
      </c>
      <c r="G148" s="83">
        <f t="shared" si="13"/>
        <v>10.849725360778235</v>
      </c>
      <c r="H148" s="83">
        <v>-1</v>
      </c>
      <c r="I148" s="83">
        <v>0</v>
      </c>
      <c r="J148" s="83">
        <v>0</v>
      </c>
    </row>
    <row r="149" spans="1:10">
      <c r="A149" s="96">
        <v>14580</v>
      </c>
      <c r="B149" s="86">
        <v>11473</v>
      </c>
      <c r="C149" s="86">
        <v>5011</v>
      </c>
      <c r="D149" s="86">
        <f t="shared" si="12"/>
        <v>0.43676457770417504</v>
      </c>
      <c r="E149" s="83">
        <v>51250</v>
      </c>
      <c r="F149" s="83">
        <f t="shared" si="14"/>
        <v>9.5544353562322826</v>
      </c>
      <c r="G149" s="83">
        <f t="shared" si="13"/>
        <v>10.844470897000654</v>
      </c>
      <c r="H149" s="83">
        <v>-1</v>
      </c>
      <c r="I149" s="83">
        <v>0</v>
      </c>
      <c r="J149" s="83">
        <v>0</v>
      </c>
    </row>
    <row r="150" spans="1:10">
      <c r="A150" s="96">
        <v>14611</v>
      </c>
      <c r="B150" s="86">
        <v>11985</v>
      </c>
      <c r="C150" s="86">
        <v>5464</v>
      </c>
      <c r="D150" s="86">
        <f t="shared" si="12"/>
        <v>0.45590321234876929</v>
      </c>
      <c r="E150" s="83">
        <v>51790</v>
      </c>
      <c r="F150" s="83">
        <f t="shared" si="14"/>
        <v>10.602581597960636</v>
      </c>
      <c r="G150" s="83">
        <f t="shared" si="13"/>
        <v>10.854952359417938</v>
      </c>
      <c r="H150" s="83">
        <v>-1</v>
      </c>
      <c r="I150" s="83">
        <v>0</v>
      </c>
      <c r="J150" s="83">
        <v>0</v>
      </c>
    </row>
    <row r="151" spans="1:10">
      <c r="A151" s="96">
        <v>14642</v>
      </c>
      <c r="B151" s="86">
        <v>12215</v>
      </c>
      <c r="C151" s="86">
        <v>5626</v>
      </c>
      <c r="D151" s="86">
        <f t="shared" si="12"/>
        <v>0.46058125255832993</v>
      </c>
      <c r="E151" s="83">
        <v>52390</v>
      </c>
      <c r="F151" s="83">
        <f t="shared" si="14"/>
        <v>11.947849771763508</v>
      </c>
      <c r="G151" s="83">
        <f t="shared" si="13"/>
        <v>10.866471012402265</v>
      </c>
      <c r="H151" s="83">
        <v>-1</v>
      </c>
      <c r="I151" s="83">
        <v>0</v>
      </c>
      <c r="J151" s="83">
        <v>0</v>
      </c>
    </row>
    <row r="152" spans="1:10">
      <c r="A152" s="96">
        <v>14671</v>
      </c>
      <c r="B152" s="86">
        <v>12362</v>
      </c>
      <c r="C152" s="86">
        <v>5734</v>
      </c>
      <c r="D152" s="86">
        <f t="shared" si="12"/>
        <v>0.46384080245914899</v>
      </c>
      <c r="E152" s="83">
        <v>53040</v>
      </c>
      <c r="F152" s="83">
        <f t="shared" si="14"/>
        <v>12.111153276288178</v>
      </c>
      <c r="G152" s="83">
        <f t="shared" si="13"/>
        <v>10.878801624859744</v>
      </c>
      <c r="H152" s="83">
        <v>-1</v>
      </c>
      <c r="I152" s="83">
        <v>0</v>
      </c>
      <c r="J152" s="83">
        <v>0</v>
      </c>
    </row>
    <row r="153" spans="1:10">
      <c r="A153" s="96">
        <v>14702</v>
      </c>
      <c r="B153" s="86">
        <v>12703</v>
      </c>
      <c r="C153" s="86">
        <v>6003</v>
      </c>
      <c r="D153" s="86">
        <f t="shared" si="12"/>
        <v>0.4725655357002283</v>
      </c>
      <c r="E153" s="83">
        <v>52820</v>
      </c>
      <c r="F153" s="83">
        <f t="shared" si="14"/>
        <v>10.911191629323724</v>
      </c>
      <c r="G153" s="83">
        <f t="shared" si="13"/>
        <v>10.874645185851124</v>
      </c>
      <c r="H153" s="83">
        <v>-1</v>
      </c>
      <c r="I153" s="83">
        <v>0</v>
      </c>
      <c r="J153" s="83">
        <v>0</v>
      </c>
    </row>
    <row r="154" spans="1:10">
      <c r="A154" s="96">
        <v>14732</v>
      </c>
      <c r="B154" s="86">
        <v>13086</v>
      </c>
      <c r="C154" s="86">
        <v>6288</v>
      </c>
      <c r="D154" s="86">
        <f t="shared" si="12"/>
        <v>0.48051352590554791</v>
      </c>
      <c r="E154" s="83">
        <v>53660</v>
      </c>
      <c r="F154" s="83">
        <f t="shared" si="14"/>
        <v>12.130675437155958</v>
      </c>
      <c r="G154" s="83">
        <f t="shared" si="13"/>
        <v>10.890423123979614</v>
      </c>
      <c r="H154" s="83">
        <v>-1</v>
      </c>
      <c r="I154" s="83">
        <v>0</v>
      </c>
      <c r="J154" s="83">
        <v>0</v>
      </c>
    </row>
    <row r="155" spans="1:10">
      <c r="A155" s="96">
        <v>14763</v>
      </c>
      <c r="B155" s="86">
        <v>13596</v>
      </c>
      <c r="C155" s="86">
        <v>6696</v>
      </c>
      <c r="D155" s="86">
        <f t="shared" si="12"/>
        <v>0.49249779346866723</v>
      </c>
      <c r="E155" s="83">
        <v>54330</v>
      </c>
      <c r="F155" s="83">
        <f t="shared" si="14"/>
        <v>13.056453780633603</v>
      </c>
      <c r="G155" s="83">
        <f t="shared" si="13"/>
        <v>10.902831839545568</v>
      </c>
      <c r="H155" s="83">
        <v>-1</v>
      </c>
      <c r="I155" s="83">
        <v>0</v>
      </c>
      <c r="J155" s="83">
        <v>0</v>
      </c>
    </row>
    <row r="156" spans="1:10">
      <c r="A156" s="96">
        <v>14793</v>
      </c>
      <c r="B156" s="86">
        <v>13735</v>
      </c>
      <c r="C156" s="86">
        <v>6752</v>
      </c>
      <c r="D156" s="86">
        <f t="shared" si="12"/>
        <v>0.49159082635602475</v>
      </c>
      <c r="E156" s="83">
        <v>54770</v>
      </c>
      <c r="F156" s="83">
        <f t="shared" si="14"/>
        <v>12.013654243797589</v>
      </c>
      <c r="G156" s="83">
        <f t="shared" si="13"/>
        <v>10.910897877777767</v>
      </c>
      <c r="H156" s="83">
        <v>-1</v>
      </c>
      <c r="I156" s="83">
        <v>0</v>
      </c>
      <c r="J156" s="83">
        <v>0</v>
      </c>
    </row>
    <row r="157" spans="1:10">
      <c r="A157" s="96">
        <v>14824</v>
      </c>
      <c r="B157" s="86">
        <v>13408</v>
      </c>
      <c r="C157" s="86">
        <v>6407</v>
      </c>
      <c r="D157" s="86">
        <f t="shared" si="12"/>
        <v>0.47784904534606204</v>
      </c>
      <c r="E157" s="83">
        <v>54970</v>
      </c>
      <c r="F157" s="83">
        <f t="shared" si="14"/>
        <v>10.562331977929773</v>
      </c>
      <c r="G157" s="83">
        <f t="shared" si="13"/>
        <v>10.914542860854706</v>
      </c>
      <c r="H157" s="83">
        <v>-1</v>
      </c>
      <c r="I157" s="83">
        <v>0</v>
      </c>
      <c r="J157" s="83">
        <v>0</v>
      </c>
    </row>
    <row r="158" spans="1:10">
      <c r="A158" s="96">
        <v>14855</v>
      </c>
      <c r="B158" s="86">
        <v>13643</v>
      </c>
      <c r="C158" s="86">
        <v>6582</v>
      </c>
      <c r="D158" s="86">
        <f t="shared" si="12"/>
        <v>0.48244520999780105</v>
      </c>
      <c r="E158" s="83">
        <v>55520</v>
      </c>
      <c r="F158" s="83">
        <f t="shared" si="14"/>
        <v>10.112677526027269</v>
      </c>
      <c r="G158" s="83">
        <f t="shared" si="13"/>
        <v>10.924498595180687</v>
      </c>
      <c r="H158" s="83">
        <v>-1</v>
      </c>
      <c r="I158" s="83">
        <v>0</v>
      </c>
      <c r="J158" s="83">
        <v>0</v>
      </c>
    </row>
    <row r="159" spans="1:10">
      <c r="A159" s="96">
        <v>14885</v>
      </c>
      <c r="B159" s="86">
        <v>14043</v>
      </c>
      <c r="C159" s="86">
        <v>6864</v>
      </c>
      <c r="D159" s="86">
        <f t="shared" si="12"/>
        <v>0.48878444776757102</v>
      </c>
      <c r="E159" s="83">
        <v>56180</v>
      </c>
      <c r="F159" s="83">
        <f t="shared" si="14"/>
        <v>10.401653569427971</v>
      </c>
      <c r="G159" s="83">
        <f t="shared" si="13"/>
        <v>10.936316100658235</v>
      </c>
      <c r="H159" s="83">
        <v>-1</v>
      </c>
      <c r="I159" s="83">
        <v>0</v>
      </c>
      <c r="J159" s="83">
        <v>0</v>
      </c>
    </row>
    <row r="160" spans="1:10">
      <c r="A160" s="96">
        <v>14916</v>
      </c>
      <c r="B160" s="86">
        <v>14131</v>
      </c>
      <c r="C160" s="86">
        <v>6830</v>
      </c>
      <c r="D160" s="86">
        <f t="shared" si="12"/>
        <v>0.48333451277333522</v>
      </c>
      <c r="E160" s="83">
        <v>56800</v>
      </c>
      <c r="F160" s="83">
        <f t="shared" si="14"/>
        <v>9.7566243931007435</v>
      </c>
      <c r="G160" s="83">
        <f t="shared" si="13"/>
        <v>10.947291604709243</v>
      </c>
      <c r="H160" s="83">
        <v>-1</v>
      </c>
      <c r="I160" s="83">
        <v>0</v>
      </c>
      <c r="J160" s="83">
        <v>0</v>
      </c>
    </row>
    <row r="161" spans="1:10">
      <c r="A161" s="96">
        <v>14946</v>
      </c>
      <c r="B161" s="86">
        <v>14049</v>
      </c>
      <c r="C161" s="86">
        <v>6646</v>
      </c>
      <c r="D161" s="86">
        <f t="shared" si="12"/>
        <v>0.47305858068189904</v>
      </c>
      <c r="E161" s="83">
        <v>57680</v>
      </c>
      <c r="F161" s="83">
        <f t="shared" si="14"/>
        <v>11.819487495817604</v>
      </c>
      <c r="G161" s="83">
        <f t="shared" si="13"/>
        <v>10.962665771958831</v>
      </c>
      <c r="H161" s="83">
        <v>-1</v>
      </c>
      <c r="I161" s="83">
        <v>0</v>
      </c>
      <c r="J161" s="83">
        <v>0</v>
      </c>
    </row>
    <row r="162" spans="1:10">
      <c r="A162" s="96">
        <v>14977</v>
      </c>
      <c r="B162" s="86">
        <v>14339</v>
      </c>
      <c r="C162" s="86">
        <v>6832</v>
      </c>
      <c r="D162" s="86">
        <f t="shared" si="12"/>
        <v>0.47646279377920359</v>
      </c>
      <c r="E162" s="83">
        <v>58430</v>
      </c>
      <c r="F162" s="83">
        <f t="shared" si="14"/>
        <v>12.063237613054412</v>
      </c>
      <c r="G162" s="83">
        <f t="shared" si="13"/>
        <v>10.975584735548482</v>
      </c>
      <c r="H162" s="83">
        <v>-1</v>
      </c>
      <c r="I162" s="83">
        <v>0</v>
      </c>
      <c r="J162" s="83">
        <v>0</v>
      </c>
    </row>
    <row r="163" spans="1:10">
      <c r="A163" s="96">
        <v>15008</v>
      </c>
      <c r="B163" s="86">
        <v>13996</v>
      </c>
      <c r="C163" s="86">
        <v>6422</v>
      </c>
      <c r="D163" s="86">
        <f t="shared" si="12"/>
        <v>0.45884538439554157</v>
      </c>
      <c r="E163" s="83">
        <v>59700</v>
      </c>
      <c r="F163" s="83">
        <f t="shared" si="14"/>
        <v>13.061628697842842</v>
      </c>
      <c r="G163" s="83">
        <f t="shared" si="13"/>
        <v>10.997087299380693</v>
      </c>
      <c r="H163" s="83">
        <v>-1</v>
      </c>
      <c r="I163" s="83">
        <v>0</v>
      </c>
      <c r="J163" s="83">
        <v>0</v>
      </c>
    </row>
    <row r="164" spans="1:10">
      <c r="A164" s="96">
        <v>15036</v>
      </c>
      <c r="B164" s="86">
        <v>13979</v>
      </c>
      <c r="C164" s="86">
        <v>6304</v>
      </c>
      <c r="D164" s="86">
        <f t="shared" si="12"/>
        <v>0.45096215752199731</v>
      </c>
      <c r="E164" s="83">
        <v>60400</v>
      </c>
      <c r="F164" s="83">
        <f t="shared" si="14"/>
        <v>12.994275906316233</v>
      </c>
      <c r="G164" s="83">
        <f t="shared" si="13"/>
        <v>11.008744383922906</v>
      </c>
      <c r="H164" s="83">
        <v>-1</v>
      </c>
      <c r="I164" s="83">
        <v>0</v>
      </c>
      <c r="J164" s="83">
        <v>0</v>
      </c>
    </row>
    <row r="165" spans="1:10">
      <c r="A165" s="96">
        <v>15067</v>
      </c>
      <c r="B165" s="86">
        <v>13600</v>
      </c>
      <c r="C165" s="86">
        <v>5883</v>
      </c>
      <c r="D165" s="86">
        <f t="shared" si="12"/>
        <v>0.43257352941176469</v>
      </c>
      <c r="E165" s="83">
        <v>60680</v>
      </c>
      <c r="F165" s="83">
        <f t="shared" si="14"/>
        <v>13.872424761134461</v>
      </c>
      <c r="G165" s="83">
        <f t="shared" si="13"/>
        <v>11.013369433462469</v>
      </c>
      <c r="H165" s="83">
        <v>-1</v>
      </c>
      <c r="I165" s="83">
        <v>0</v>
      </c>
      <c r="J165" s="83">
        <v>0</v>
      </c>
    </row>
    <row r="166" spans="1:10">
      <c r="A166" s="96">
        <v>15097</v>
      </c>
      <c r="B166" s="86">
        <v>13650</v>
      </c>
      <c r="C166" s="86">
        <v>5831</v>
      </c>
      <c r="D166" s="86">
        <f t="shared" ref="D166:D173" si="15">+C166/B166</f>
        <v>0.42717948717948717</v>
      </c>
      <c r="E166" s="83">
        <v>61540</v>
      </c>
      <c r="F166" s="83">
        <f t="shared" si="14"/>
        <v>13.701952489641833</v>
      </c>
      <c r="G166" s="83">
        <f t="shared" ref="G166:G173" si="16">LN(E166)</f>
        <v>11.027442648876033</v>
      </c>
      <c r="H166" s="83">
        <v>-1</v>
      </c>
      <c r="I166" s="83">
        <v>0</v>
      </c>
      <c r="J166" s="83">
        <v>0</v>
      </c>
    </row>
    <row r="167" spans="1:10">
      <c r="A167" s="96">
        <v>15128</v>
      </c>
      <c r="B167" s="86">
        <v>13201</v>
      </c>
      <c r="C167" s="86">
        <v>5351</v>
      </c>
      <c r="D167" s="86">
        <f t="shared" si="15"/>
        <v>0.40534807969093251</v>
      </c>
      <c r="E167" s="83">
        <v>61300</v>
      </c>
      <c r="F167" s="83">
        <f t="shared" si="14"/>
        <v>12.07032823787344</v>
      </c>
      <c r="G167" s="83">
        <f t="shared" si="16"/>
        <v>11.023535121924303</v>
      </c>
      <c r="H167" s="83">
        <v>-1</v>
      </c>
      <c r="I167" s="83">
        <v>0</v>
      </c>
      <c r="J167" s="83">
        <v>0</v>
      </c>
    </row>
    <row r="168" spans="1:10">
      <c r="A168" s="96">
        <v>15158</v>
      </c>
      <c r="B168" s="86">
        <v>13120</v>
      </c>
      <c r="C168" s="86">
        <v>5193</v>
      </c>
      <c r="D168" s="86">
        <f t="shared" si="15"/>
        <v>0.3958079268292683</v>
      </c>
      <c r="E168" s="83">
        <v>62550</v>
      </c>
      <c r="F168" s="83">
        <f t="shared" si="14"/>
        <v>13.28236381172907</v>
      </c>
      <c r="G168" s="83">
        <f t="shared" si="16"/>
        <v>11.043721515895058</v>
      </c>
      <c r="H168" s="83">
        <v>-1</v>
      </c>
      <c r="I168" s="83">
        <v>0</v>
      </c>
      <c r="J168" s="83">
        <v>0</v>
      </c>
    </row>
    <row r="169" spans="1:10">
      <c r="A169" s="96">
        <v>15189</v>
      </c>
      <c r="B169" s="86">
        <v>13004</v>
      </c>
      <c r="C169" s="86">
        <v>5017</v>
      </c>
      <c r="D169" s="86">
        <f t="shared" si="15"/>
        <v>0.38580436788680406</v>
      </c>
      <c r="E169" s="83">
        <v>62690</v>
      </c>
      <c r="F169" s="83">
        <f t="shared" si="14"/>
        <v>13.141436341330781</v>
      </c>
      <c r="G169" s="83">
        <f t="shared" si="16"/>
        <v>11.045957224268014</v>
      </c>
      <c r="H169" s="83">
        <v>-1</v>
      </c>
      <c r="I169" s="83">
        <v>0</v>
      </c>
      <c r="J169" s="83">
        <v>0</v>
      </c>
    </row>
    <row r="170" spans="1:10">
      <c r="A170" s="96">
        <v>15220</v>
      </c>
      <c r="B170" s="86">
        <v>13184</v>
      </c>
      <c r="C170" s="86">
        <v>5116</v>
      </c>
      <c r="D170" s="86">
        <f t="shared" si="15"/>
        <v>0.38804611650485438</v>
      </c>
      <c r="E170" s="83">
        <v>63270</v>
      </c>
      <c r="F170" s="83">
        <f t="shared" si="14"/>
        <v>13.066796696024241</v>
      </c>
      <c r="G170" s="83">
        <f t="shared" si="16"/>
        <v>11.055166562140929</v>
      </c>
      <c r="H170" s="83">
        <v>-1</v>
      </c>
      <c r="I170" s="83">
        <v>0</v>
      </c>
      <c r="J170" s="83">
        <v>0</v>
      </c>
    </row>
    <row r="171" spans="1:10">
      <c r="A171" s="96">
        <v>15250</v>
      </c>
      <c r="B171" s="86">
        <v>13097</v>
      </c>
      <c r="C171" s="86">
        <v>5001</v>
      </c>
      <c r="D171" s="86">
        <f t="shared" si="15"/>
        <v>0.38184317019164693</v>
      </c>
      <c r="E171" s="83">
        <v>63220</v>
      </c>
      <c r="F171" s="83">
        <f t="shared" si="14"/>
        <v>11.805988511137322</v>
      </c>
      <c r="G171" s="83">
        <f t="shared" si="16"/>
        <v>11.054375985769608</v>
      </c>
      <c r="H171" s="83">
        <v>-1</v>
      </c>
      <c r="I171" s="83">
        <v>0</v>
      </c>
      <c r="J171" s="83">
        <v>0</v>
      </c>
    </row>
    <row r="172" spans="1:10">
      <c r="A172" s="96">
        <v>15281</v>
      </c>
      <c r="B172" s="86">
        <v>12900</v>
      </c>
      <c r="C172" s="86">
        <v>3611</v>
      </c>
      <c r="D172" s="86">
        <f t="shared" si="15"/>
        <v>0.27992248062015501</v>
      </c>
      <c r="E172" s="83">
        <v>63890</v>
      </c>
      <c r="F172" s="83">
        <f t="shared" si="14"/>
        <v>11.762652888714697</v>
      </c>
      <c r="G172" s="83">
        <f t="shared" si="16"/>
        <v>11.06491813359639</v>
      </c>
      <c r="H172" s="83">
        <v>-1</v>
      </c>
      <c r="I172" s="83">
        <v>0</v>
      </c>
      <c r="J172" s="83">
        <v>0</v>
      </c>
    </row>
    <row r="173" spans="1:10">
      <c r="A173" s="96">
        <v>15311</v>
      </c>
      <c r="B173" s="86">
        <v>12812</v>
      </c>
      <c r="C173" s="86">
        <v>3390</v>
      </c>
      <c r="D173" s="86">
        <f t="shared" si="15"/>
        <v>0.264595691539182</v>
      </c>
      <c r="E173" s="83">
        <v>64090</v>
      </c>
      <c r="F173" s="83">
        <f t="shared" si="14"/>
        <v>10.537785253944243</v>
      </c>
      <c r="G173" s="83">
        <f t="shared" si="16"/>
        <v>11.068043624498273</v>
      </c>
      <c r="H173" s="83">
        <v>-1</v>
      </c>
      <c r="I173" s="83">
        <v>0</v>
      </c>
      <c r="J173" s="83">
        <v>0</v>
      </c>
    </row>
  </sheetData>
  <mergeCells count="1">
    <mergeCell ref="I5:J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72"/>
  <sheetViews>
    <sheetView tabSelected="1" workbookViewId="0">
      <selection activeCell="M1" sqref="M1"/>
    </sheetView>
  </sheetViews>
  <sheetFormatPr defaultRowHeight="15"/>
  <cols>
    <col min="1" max="1" width="9.140625" style="117"/>
    <col min="3" max="4" width="14.28515625" customWidth="1"/>
    <col min="5" max="5" width="16.42578125" customWidth="1"/>
    <col min="6" max="7" width="12.5703125" customWidth="1"/>
    <col min="10" max="10" width="11" customWidth="1"/>
    <col min="11" max="11" width="11.28515625" customWidth="1"/>
    <col min="12" max="12" width="14.28515625" customWidth="1"/>
    <col min="13" max="14" width="9.140625" style="76"/>
    <col min="15" max="15" width="13.140625" style="76" customWidth="1"/>
    <col min="16" max="16" width="13.85546875" style="76" customWidth="1"/>
    <col min="17" max="17" width="14.85546875" style="76" customWidth="1"/>
    <col min="18" max="16384" width="9.140625" style="76"/>
  </cols>
  <sheetData>
    <row r="1" spans="1:17">
      <c r="A1" s="128" t="s">
        <v>612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M1" s="129" t="s">
        <v>613</v>
      </c>
    </row>
    <row r="2" spans="1:17" ht="90">
      <c r="A2" s="123" t="s">
        <v>187</v>
      </c>
      <c r="B2" s="124"/>
      <c r="C2" s="125" t="s">
        <v>280</v>
      </c>
      <c r="D2" s="124"/>
      <c r="E2" s="124" t="s">
        <v>282</v>
      </c>
      <c r="F2" s="124"/>
      <c r="G2" s="124"/>
      <c r="H2" s="127" t="s">
        <v>187</v>
      </c>
      <c r="I2" s="124"/>
      <c r="J2" s="123" t="s">
        <v>607</v>
      </c>
      <c r="K2" s="127" t="s">
        <v>608</v>
      </c>
      <c r="L2" s="118"/>
      <c r="M2" s="76" t="s">
        <v>271</v>
      </c>
      <c r="N2" s="76" t="s">
        <v>270</v>
      </c>
      <c r="O2" s="102" t="s">
        <v>269</v>
      </c>
      <c r="P2" s="102" t="s">
        <v>268</v>
      </c>
      <c r="Q2" s="101" t="s">
        <v>267</v>
      </c>
    </row>
    <row r="3" spans="1:17">
      <c r="A3" s="123" t="s">
        <v>239</v>
      </c>
      <c r="B3" s="124"/>
      <c r="C3" s="125" t="s">
        <v>237</v>
      </c>
      <c r="D3" s="125"/>
      <c r="E3" s="124"/>
      <c r="F3" s="124"/>
      <c r="G3" s="124"/>
      <c r="H3" s="126" t="s">
        <v>239</v>
      </c>
      <c r="J3" s="117" t="s">
        <v>609</v>
      </c>
      <c r="K3" s="126" t="s">
        <v>610</v>
      </c>
      <c r="L3" s="118"/>
      <c r="M3" s="76">
        <v>192909</v>
      </c>
      <c r="N3" s="76">
        <v>193303</v>
      </c>
      <c r="O3" s="76">
        <v>25.36</v>
      </c>
      <c r="P3" s="100">
        <v>-0.36213200430062864</v>
      </c>
      <c r="Q3" s="84">
        <v>-0.27167630057803471</v>
      </c>
    </row>
    <row r="4" spans="1:17">
      <c r="A4" s="117" t="s">
        <v>236</v>
      </c>
      <c r="C4" s="118" t="s">
        <v>281</v>
      </c>
      <c r="D4" s="118"/>
      <c r="H4" s="126" t="s">
        <v>236</v>
      </c>
      <c r="J4" s="117" t="s">
        <v>611</v>
      </c>
      <c r="K4" s="126" t="s">
        <v>281</v>
      </c>
      <c r="L4" s="118"/>
      <c r="M4" s="76">
        <v>193705</v>
      </c>
      <c r="N4" s="76">
        <v>193806</v>
      </c>
      <c r="O4" s="76">
        <v>20</v>
      </c>
      <c r="P4" s="100">
        <v>-0.10039756728416638</v>
      </c>
      <c r="Q4" s="84">
        <v>-2.083333333333337E-2</v>
      </c>
    </row>
    <row r="5" spans="1:17">
      <c r="A5" s="117" t="s">
        <v>233</v>
      </c>
      <c r="C5" s="118" t="s">
        <v>231</v>
      </c>
      <c r="D5" s="118"/>
      <c r="E5" t="s">
        <v>283</v>
      </c>
      <c r="F5" t="s">
        <v>284</v>
      </c>
      <c r="H5" s="126" t="s">
        <v>233</v>
      </c>
      <c r="J5" s="117" t="s">
        <v>231</v>
      </c>
      <c r="K5" s="126" t="s">
        <v>231</v>
      </c>
      <c r="L5" s="118"/>
      <c r="M5" s="76">
        <v>194502</v>
      </c>
      <c r="N5" s="76">
        <v>194510</v>
      </c>
      <c r="O5" s="76">
        <v>3.4</v>
      </c>
      <c r="P5" s="100">
        <v>-0.14484124022005307</v>
      </c>
      <c r="Q5" s="84">
        <v>1.6853932584269593E-2</v>
      </c>
    </row>
    <row r="6" spans="1:17">
      <c r="A6" s="117" t="s">
        <v>230</v>
      </c>
      <c r="C6" s="118" t="s">
        <v>228</v>
      </c>
      <c r="D6" s="118"/>
      <c r="E6" s="121" t="s">
        <v>285</v>
      </c>
      <c r="F6" s="87">
        <v>3.0896024464831799</v>
      </c>
      <c r="G6" s="87"/>
      <c r="H6" s="126" t="s">
        <v>230</v>
      </c>
      <c r="J6" s="117" t="s">
        <v>228</v>
      </c>
      <c r="K6" s="126" t="s">
        <v>228</v>
      </c>
      <c r="L6" s="118"/>
      <c r="M6" s="76">
        <v>194811</v>
      </c>
      <c r="N6" s="76">
        <v>194910</v>
      </c>
      <c r="O6" s="76">
        <v>7.9</v>
      </c>
      <c r="P6" s="100">
        <v>-1.5792775509832935E-2</v>
      </c>
      <c r="Q6" s="84">
        <v>-2.0661157024793431E-2</v>
      </c>
    </row>
    <row r="7" spans="1:17">
      <c r="A7" s="119">
        <v>192101</v>
      </c>
      <c r="B7" s="120">
        <v>7672</v>
      </c>
      <c r="C7" s="118">
        <v>19</v>
      </c>
      <c r="D7" s="118"/>
      <c r="E7" s="121" t="s">
        <v>286</v>
      </c>
      <c r="F7" s="87">
        <v>3.2165390505359879</v>
      </c>
      <c r="G7" s="87"/>
      <c r="H7" s="119">
        <v>192904</v>
      </c>
      <c r="I7" s="120">
        <v>10684</v>
      </c>
      <c r="J7" s="117">
        <v>0.69</v>
      </c>
      <c r="K7" s="126" t="e">
        <v>#N/A</v>
      </c>
      <c r="L7" s="118"/>
      <c r="M7" s="76">
        <v>195307</v>
      </c>
      <c r="N7" s="76">
        <v>195405</v>
      </c>
      <c r="O7" s="76">
        <v>5.9</v>
      </c>
      <c r="P7" s="100">
        <v>-2.5258835715380679E-2</v>
      </c>
      <c r="Q7" s="84">
        <v>3.7313432835819338E-3</v>
      </c>
    </row>
    <row r="8" spans="1:17">
      <c r="A8" s="119">
        <v>192102</v>
      </c>
      <c r="B8" s="120">
        <v>7703</v>
      </c>
      <c r="C8" s="118">
        <v>18.399999999999999</v>
      </c>
      <c r="D8" s="118"/>
      <c r="E8" s="121" t="s">
        <v>287</v>
      </c>
      <c r="F8" s="87">
        <v>3.2368820139520778</v>
      </c>
      <c r="G8" s="87"/>
      <c r="H8" s="119">
        <v>192905</v>
      </c>
      <c r="I8" s="120">
        <v>10714</v>
      </c>
      <c r="J8" s="117">
        <v>1.65</v>
      </c>
      <c r="K8" s="126" t="e">
        <v>#N/A</v>
      </c>
      <c r="L8" s="118"/>
      <c r="M8" s="76">
        <v>195709</v>
      </c>
      <c r="N8" s="76">
        <v>195804</v>
      </c>
      <c r="O8" s="76">
        <v>7.4</v>
      </c>
      <c r="P8" s="100">
        <v>-3.1398238860761873E-2</v>
      </c>
      <c r="Q8" s="84">
        <v>2.1201413427561766E-2</v>
      </c>
    </row>
    <row r="9" spans="1:17">
      <c r="A9" s="119">
        <v>192103</v>
      </c>
      <c r="B9" s="120">
        <v>7731</v>
      </c>
      <c r="C9" s="118">
        <v>18.3</v>
      </c>
      <c r="D9" s="118"/>
      <c r="E9" s="121" t="s">
        <v>288</v>
      </c>
      <c r="F9" s="87">
        <v>3.084352078239609</v>
      </c>
      <c r="G9" s="87"/>
      <c r="H9" s="119">
        <v>192906</v>
      </c>
      <c r="I9" s="120">
        <v>10745</v>
      </c>
      <c r="J9" s="117">
        <v>2.06</v>
      </c>
      <c r="K9" s="126" t="e">
        <v>#N/A</v>
      </c>
      <c r="L9" s="118"/>
      <c r="M9" s="76">
        <v>196004</v>
      </c>
      <c r="N9" s="76">
        <v>196102</v>
      </c>
      <c r="O9" s="76">
        <v>6.9</v>
      </c>
      <c r="P9" s="100">
        <v>-5.3365979981582212E-3</v>
      </c>
      <c r="Q9" s="84">
        <v>1.0169491525423791E-2</v>
      </c>
    </row>
    <row r="10" spans="1:17">
      <c r="A10" s="119">
        <v>192104</v>
      </c>
      <c r="B10" s="120">
        <v>7762</v>
      </c>
      <c r="C10" s="118">
        <v>18.100000000000001</v>
      </c>
      <c r="D10" s="118"/>
      <c r="E10" s="121" t="s">
        <v>289</v>
      </c>
      <c r="F10" s="87">
        <v>2.9728980597474592</v>
      </c>
      <c r="G10" s="87"/>
      <c r="H10" s="119">
        <v>192907</v>
      </c>
      <c r="I10" s="120">
        <v>10775</v>
      </c>
      <c r="J10" s="117">
        <v>0.79</v>
      </c>
      <c r="K10" s="126" t="e">
        <v>#N/A</v>
      </c>
      <c r="L10" s="118"/>
      <c r="M10" s="76">
        <v>196912</v>
      </c>
      <c r="N10" s="76">
        <v>197011</v>
      </c>
      <c r="O10" s="76">
        <v>5.9</v>
      </c>
      <c r="P10" s="100">
        <v>-1.5537402002834266E-3</v>
      </c>
      <c r="Q10" s="84">
        <v>5.0397877984084793E-2</v>
      </c>
    </row>
    <row r="11" spans="1:17">
      <c r="A11" s="119">
        <v>192105</v>
      </c>
      <c r="B11" s="120">
        <v>7792</v>
      </c>
      <c r="C11" s="118">
        <v>17.7</v>
      </c>
      <c r="D11" s="118"/>
      <c r="E11" s="121" t="s">
        <v>290</v>
      </c>
      <c r="F11" s="87">
        <v>2.9562383612662941</v>
      </c>
      <c r="G11" s="87"/>
      <c r="H11" s="119">
        <v>192908</v>
      </c>
      <c r="I11" s="120">
        <v>10806</v>
      </c>
      <c r="J11" s="117"/>
      <c r="K11" s="126" t="e">
        <v>#N/A</v>
      </c>
      <c r="L11" s="118"/>
      <c r="M11" s="76">
        <v>197311</v>
      </c>
      <c r="N11" s="76">
        <v>197503</v>
      </c>
      <c r="O11" s="76">
        <v>8.6</v>
      </c>
      <c r="P11" s="100">
        <v>-3.1850072177749045E-2</v>
      </c>
      <c r="Q11" s="84">
        <v>0.14814814814814814</v>
      </c>
    </row>
    <row r="12" spans="1:17">
      <c r="A12" s="119">
        <v>192106</v>
      </c>
      <c r="B12" s="120">
        <v>7823</v>
      </c>
      <c r="C12" s="118">
        <v>17.600000000000001</v>
      </c>
      <c r="D12" s="118"/>
      <c r="E12" s="121" t="s">
        <v>291</v>
      </c>
      <c r="F12" s="87">
        <v>2.8110085905186128</v>
      </c>
      <c r="G12" s="87"/>
      <c r="H12" s="119">
        <v>192909</v>
      </c>
      <c r="I12" s="120">
        <v>10837</v>
      </c>
      <c r="J12" s="117">
        <v>0.91</v>
      </c>
      <c r="K12" s="126" t="e">
        <v>#N/A</v>
      </c>
      <c r="L12" s="118"/>
      <c r="M12" s="76">
        <v>198001</v>
      </c>
      <c r="N12" s="76">
        <v>198007</v>
      </c>
      <c r="O12" s="76">
        <v>7.8</v>
      </c>
      <c r="P12" s="100">
        <v>-2.2315433089496683E-2</v>
      </c>
      <c r="Q12" s="84">
        <v>6.2982005141388298E-2</v>
      </c>
    </row>
    <row r="13" spans="1:17">
      <c r="A13" s="119">
        <v>192107</v>
      </c>
      <c r="B13" s="120">
        <v>7853</v>
      </c>
      <c r="C13" s="118">
        <v>17.7</v>
      </c>
      <c r="D13" s="118"/>
      <c r="E13" s="121" t="s">
        <v>292</v>
      </c>
      <c r="F13" s="87">
        <v>2.6812439261418852</v>
      </c>
      <c r="G13" s="87"/>
      <c r="H13" s="119">
        <v>192910</v>
      </c>
      <c r="I13" s="120">
        <v>10867</v>
      </c>
      <c r="J13" s="117">
        <v>2.31</v>
      </c>
      <c r="K13" s="126" t="e">
        <v>#N/A</v>
      </c>
      <c r="L13" s="118"/>
      <c r="M13" s="76">
        <v>198107</v>
      </c>
      <c r="N13" s="76">
        <v>198211</v>
      </c>
      <c r="O13" s="76">
        <v>10.8</v>
      </c>
      <c r="P13" s="100">
        <v>-2.6397701960669817E-2</v>
      </c>
      <c r="Q13" s="84">
        <v>6.9868995633187936E-2</v>
      </c>
    </row>
    <row r="14" spans="1:17">
      <c r="A14" s="119">
        <v>192108</v>
      </c>
      <c r="B14" s="120">
        <v>7884</v>
      </c>
      <c r="C14" s="118">
        <v>17.7</v>
      </c>
      <c r="D14" s="118"/>
      <c r="E14" s="121" t="s">
        <v>293</v>
      </c>
      <c r="F14" s="87">
        <v>2.686875416389074</v>
      </c>
      <c r="G14" s="87"/>
      <c r="H14" s="119">
        <v>192911</v>
      </c>
      <c r="I14" s="120">
        <v>10898</v>
      </c>
      <c r="J14" s="117">
        <v>1.89</v>
      </c>
      <c r="K14" s="126" t="e">
        <v>#N/A</v>
      </c>
      <c r="L14" s="118"/>
      <c r="M14" s="76">
        <v>199007</v>
      </c>
      <c r="N14" s="76">
        <v>199103</v>
      </c>
      <c r="O14" s="76">
        <v>6.8</v>
      </c>
      <c r="P14" s="100">
        <v>-1.3563164652391824E-2</v>
      </c>
      <c r="Q14" s="84">
        <v>3.5276073619631809E-2</v>
      </c>
    </row>
    <row r="15" spans="1:17">
      <c r="A15" s="119">
        <v>192109</v>
      </c>
      <c r="B15" s="120">
        <v>7915</v>
      </c>
      <c r="C15" s="118">
        <v>17.5</v>
      </c>
      <c r="D15" s="118"/>
      <c r="E15" s="121" t="s">
        <v>294</v>
      </c>
      <c r="F15" s="87">
        <v>2.7336304422351727</v>
      </c>
      <c r="G15" s="87"/>
      <c r="H15" s="119">
        <v>192912</v>
      </c>
      <c r="I15" s="120">
        <v>10928</v>
      </c>
      <c r="J15" s="117">
        <v>2.08</v>
      </c>
      <c r="K15" s="126" t="e">
        <v>#N/A</v>
      </c>
      <c r="L15" s="118"/>
      <c r="M15" s="76">
        <v>200103</v>
      </c>
      <c r="N15" s="76">
        <v>200111</v>
      </c>
      <c r="O15" s="76">
        <v>5.5</v>
      </c>
      <c r="P15" s="100">
        <v>7.3431658244351716E-3</v>
      </c>
      <c r="Q15" s="84">
        <v>6.8104426787742867E-3</v>
      </c>
    </row>
    <row r="16" spans="1:17">
      <c r="A16" s="119">
        <v>192110</v>
      </c>
      <c r="B16" s="120">
        <v>7945</v>
      </c>
      <c r="C16" s="118">
        <v>17.5</v>
      </c>
      <c r="D16" s="118"/>
      <c r="E16" s="121" t="s">
        <v>295</v>
      </c>
      <c r="F16" s="87">
        <v>2.6266199649737301</v>
      </c>
      <c r="G16" s="87"/>
      <c r="H16" s="119">
        <v>193001</v>
      </c>
      <c r="I16" s="120">
        <v>10959</v>
      </c>
      <c r="J16" s="117">
        <v>2.21</v>
      </c>
      <c r="K16" s="126" t="e">
        <v>#N/A</v>
      </c>
      <c r="L16" s="118"/>
      <c r="M16" s="76">
        <v>200712</v>
      </c>
      <c r="N16" s="76">
        <v>200908</v>
      </c>
      <c r="O16" s="76">
        <v>9.6999999999999993</v>
      </c>
      <c r="P16" s="100">
        <v>-3.657201803954202E-2</v>
      </c>
      <c r="Q16" s="84">
        <v>2.7604791559542097E-2</v>
      </c>
    </row>
    <row r="17" spans="1:16">
      <c r="A17" s="119">
        <v>192111</v>
      </c>
      <c r="B17" s="120">
        <v>7976</v>
      </c>
      <c r="C17" s="118">
        <v>17.399999999999999</v>
      </c>
      <c r="D17" s="118"/>
      <c r="E17" s="121" t="s">
        <v>296</v>
      </c>
      <c r="F17" s="87">
        <v>2.4915254237288136</v>
      </c>
      <c r="G17" s="87"/>
      <c r="H17" s="119">
        <v>193002</v>
      </c>
      <c r="I17" s="120">
        <v>10990</v>
      </c>
      <c r="J17" s="117">
        <v>3.12</v>
      </c>
      <c r="K17" s="126" t="e">
        <v>#N/A</v>
      </c>
      <c r="L17" s="118"/>
      <c r="P17" s="100"/>
    </row>
    <row r="18" spans="1:16">
      <c r="A18" s="119">
        <v>192112</v>
      </c>
      <c r="B18" s="120">
        <v>8006</v>
      </c>
      <c r="C18" s="118">
        <v>17.3</v>
      </c>
      <c r="D18" s="118"/>
      <c r="E18" s="121" t="s">
        <v>297</v>
      </c>
      <c r="F18" s="87">
        <v>2.4018058690744923</v>
      </c>
      <c r="G18" s="87"/>
      <c r="H18" s="119">
        <v>193003</v>
      </c>
      <c r="I18" s="120">
        <v>11018</v>
      </c>
      <c r="J18" s="117">
        <v>3.63</v>
      </c>
      <c r="K18" s="126" t="e">
        <v>#N/A</v>
      </c>
      <c r="L18" s="118"/>
    </row>
    <row r="19" spans="1:16">
      <c r="A19" s="119">
        <v>192201</v>
      </c>
      <c r="B19" s="120">
        <v>8037</v>
      </c>
      <c r="C19" s="118">
        <v>16.899999999999999</v>
      </c>
      <c r="D19" s="118"/>
      <c r="E19" s="121" t="s">
        <v>298</v>
      </c>
      <c r="F19" s="87">
        <v>2.2846601941747573</v>
      </c>
      <c r="G19" s="87"/>
      <c r="H19" s="119">
        <v>193004</v>
      </c>
      <c r="I19" s="120">
        <v>11049</v>
      </c>
      <c r="J19" s="117">
        <v>3.6</v>
      </c>
      <c r="K19" s="126" t="e">
        <v>#N/A</v>
      </c>
      <c r="L19" s="118"/>
    </row>
    <row r="20" spans="1:16">
      <c r="A20" s="119">
        <v>192202</v>
      </c>
      <c r="B20" s="120">
        <v>8068</v>
      </c>
      <c r="C20" s="118">
        <v>16.899999999999999</v>
      </c>
      <c r="D20" s="118"/>
      <c r="E20" s="121" t="s">
        <v>299</v>
      </c>
      <c r="F20" s="87">
        <v>2.2044025157232703</v>
      </c>
      <c r="G20" s="87"/>
      <c r="H20" s="119">
        <v>193005</v>
      </c>
      <c r="I20" s="120">
        <v>11079</v>
      </c>
      <c r="J20" s="117">
        <v>3.39</v>
      </c>
      <c r="K20" s="126" t="e">
        <v>#N/A</v>
      </c>
      <c r="L20" s="118"/>
    </row>
    <row r="21" spans="1:16">
      <c r="A21" s="119">
        <v>192203</v>
      </c>
      <c r="B21" s="120">
        <v>8096</v>
      </c>
      <c r="C21" s="118">
        <v>16.7</v>
      </c>
      <c r="D21" s="118"/>
      <c r="E21" s="121" t="s">
        <v>300</v>
      </c>
      <c r="F21" s="87">
        <v>2.1915662650602412</v>
      </c>
      <c r="G21" s="87"/>
      <c r="H21" s="119">
        <v>193006</v>
      </c>
      <c r="I21" s="120">
        <v>11110</v>
      </c>
      <c r="J21" s="117">
        <v>3.77</v>
      </c>
      <c r="K21" s="126" t="e">
        <v>#N/A</v>
      </c>
      <c r="L21" s="118"/>
    </row>
    <row r="22" spans="1:16">
      <c r="A22" s="119">
        <v>192204</v>
      </c>
      <c r="B22" s="120">
        <v>8127</v>
      </c>
      <c r="C22" s="118">
        <v>16.7</v>
      </c>
      <c r="D22" s="118"/>
      <c r="E22" s="121" t="s">
        <v>301</v>
      </c>
      <c r="F22" s="87">
        <v>2.0647034425549564</v>
      </c>
      <c r="G22" s="87"/>
      <c r="H22" s="119">
        <v>193007</v>
      </c>
      <c r="I22" s="120">
        <v>11140</v>
      </c>
      <c r="J22" s="117">
        <v>5.0199999999999996</v>
      </c>
      <c r="K22" s="126" t="e">
        <v>#N/A</v>
      </c>
      <c r="L22" s="118"/>
    </row>
    <row r="23" spans="1:16">
      <c r="A23" s="119">
        <v>192205</v>
      </c>
      <c r="B23" s="120">
        <v>8157</v>
      </c>
      <c r="C23" s="118">
        <v>16.7</v>
      </c>
      <c r="D23" s="118"/>
      <c r="E23" s="121" t="s">
        <v>302</v>
      </c>
      <c r="F23" s="87">
        <v>2.2120964446260731</v>
      </c>
      <c r="G23" s="87"/>
      <c r="H23" s="119">
        <v>193008</v>
      </c>
      <c r="I23" s="120">
        <v>11171</v>
      </c>
      <c r="J23" s="117">
        <v>6.64</v>
      </c>
      <c r="K23" s="126" t="e">
        <v>#N/A</v>
      </c>
      <c r="L23" s="118"/>
    </row>
    <row r="24" spans="1:16">
      <c r="A24" s="119">
        <v>192206</v>
      </c>
      <c r="B24" s="120">
        <v>8188</v>
      </c>
      <c r="C24" s="118">
        <v>16.7</v>
      </c>
      <c r="D24" s="118"/>
      <c r="E24" s="121" t="s">
        <v>303</v>
      </c>
      <c r="F24" s="87">
        <v>2.3884361660845945</v>
      </c>
      <c r="G24" s="87"/>
      <c r="H24" s="119">
        <v>193009</v>
      </c>
      <c r="I24" s="120">
        <v>11202</v>
      </c>
      <c r="J24" s="117">
        <v>7.79</v>
      </c>
      <c r="K24" s="126" t="e">
        <v>#N/A</v>
      </c>
      <c r="L24" s="118"/>
    </row>
    <row r="25" spans="1:16">
      <c r="A25" s="119">
        <v>192207</v>
      </c>
      <c r="B25" s="120">
        <v>8218</v>
      </c>
      <c r="C25" s="118">
        <v>16.8</v>
      </c>
      <c r="D25" s="118"/>
      <c r="E25" s="121" t="s">
        <v>304</v>
      </c>
      <c r="F25" s="87">
        <v>2.2204814673290025</v>
      </c>
      <c r="G25" s="87"/>
      <c r="H25" s="119">
        <v>193010</v>
      </c>
      <c r="I25" s="120">
        <v>11232</v>
      </c>
      <c r="J25" s="117">
        <v>9.01</v>
      </c>
      <c r="K25" s="126" t="e">
        <v>#N/A</v>
      </c>
      <c r="L25" s="118"/>
    </row>
    <row r="26" spans="1:16">
      <c r="A26" s="119">
        <v>192208</v>
      </c>
      <c r="B26" s="120">
        <v>8249</v>
      </c>
      <c r="C26" s="118">
        <v>16.600000000000001</v>
      </c>
      <c r="D26" s="118"/>
      <c r="E26" s="121" t="s">
        <v>305</v>
      </c>
      <c r="F26" s="87">
        <v>2.3427719821162447</v>
      </c>
      <c r="G26" s="87"/>
      <c r="H26" s="119">
        <v>193011</v>
      </c>
      <c r="I26" s="120">
        <v>11263</v>
      </c>
      <c r="J26" s="117">
        <v>10.78</v>
      </c>
      <c r="K26" s="126" t="e">
        <v>#N/A</v>
      </c>
      <c r="L26" s="118"/>
    </row>
    <row r="27" spans="1:16">
      <c r="A27" s="119">
        <v>192209</v>
      </c>
      <c r="B27" s="120">
        <v>8280</v>
      </c>
      <c r="C27" s="118">
        <v>16.600000000000001</v>
      </c>
      <c r="D27" s="118"/>
      <c r="E27" s="121" t="s">
        <v>306</v>
      </c>
      <c r="F27" s="87">
        <v>2.4767870302137065</v>
      </c>
      <c r="G27" s="87"/>
      <c r="H27" s="119">
        <v>193012</v>
      </c>
      <c r="I27" s="120">
        <v>11293</v>
      </c>
      <c r="J27" s="117">
        <v>11.89</v>
      </c>
      <c r="K27" s="126" t="e">
        <v>#N/A</v>
      </c>
      <c r="L27" s="118"/>
    </row>
    <row r="28" spans="1:16">
      <c r="A28" s="119">
        <v>192210</v>
      </c>
      <c r="B28" s="120">
        <v>8310</v>
      </c>
      <c r="C28" s="118">
        <v>16.7</v>
      </c>
      <c r="D28" s="118"/>
      <c r="E28" s="121" t="s">
        <v>307</v>
      </c>
      <c r="F28" s="87">
        <v>2.3723288663527708</v>
      </c>
      <c r="G28" s="87"/>
      <c r="H28" s="119">
        <v>193101</v>
      </c>
      <c r="I28" s="120">
        <v>11324</v>
      </c>
      <c r="J28" s="117">
        <v>11.18</v>
      </c>
      <c r="K28" s="126" t="e">
        <v>#N/A</v>
      </c>
      <c r="L28" s="118"/>
    </row>
    <row r="29" spans="1:16">
      <c r="A29" s="119">
        <v>192211</v>
      </c>
      <c r="B29" s="120">
        <v>8341</v>
      </c>
      <c r="C29" s="118">
        <v>16.8</v>
      </c>
      <c r="D29" s="118"/>
      <c r="E29" s="121" t="s">
        <v>308</v>
      </c>
      <c r="F29" s="87">
        <v>2.3719666787395868</v>
      </c>
      <c r="G29" s="87"/>
      <c r="H29" s="119">
        <v>193102</v>
      </c>
      <c r="I29" s="120">
        <v>11355</v>
      </c>
      <c r="J29" s="117">
        <v>11.67</v>
      </c>
      <c r="K29" s="126" t="e">
        <v>#N/A</v>
      </c>
      <c r="L29" s="118"/>
    </row>
    <row r="30" spans="1:16">
      <c r="A30" s="119">
        <v>192212</v>
      </c>
      <c r="B30" s="120">
        <v>8371</v>
      </c>
      <c r="C30" s="118">
        <v>16.899999999999999</v>
      </c>
      <c r="D30" s="118"/>
      <c r="E30" s="121" t="s">
        <v>309</v>
      </c>
      <c r="F30" s="87">
        <v>2.5227680172104696</v>
      </c>
      <c r="G30" s="87"/>
      <c r="H30" s="119">
        <v>193103</v>
      </c>
      <c r="I30" s="120">
        <v>11383</v>
      </c>
      <c r="J30" s="117">
        <v>11.78</v>
      </c>
      <c r="K30" s="126" t="e">
        <v>#N/A</v>
      </c>
      <c r="L30" s="118"/>
    </row>
    <row r="31" spans="1:16">
      <c r="A31" s="119">
        <v>192301</v>
      </c>
      <c r="B31" s="120">
        <v>8402</v>
      </c>
      <c r="C31" s="118">
        <v>16.8</v>
      </c>
      <c r="D31" s="118"/>
      <c r="E31" s="121" t="s">
        <v>310</v>
      </c>
      <c r="F31" s="87">
        <v>2.5311827956989252</v>
      </c>
      <c r="G31" s="87"/>
      <c r="H31" s="119">
        <v>193104</v>
      </c>
      <c r="I31" s="120">
        <v>11414</v>
      </c>
      <c r="J31" s="117">
        <v>11.94</v>
      </c>
      <c r="K31" s="126" t="e">
        <v>#N/A</v>
      </c>
      <c r="L31" s="118"/>
    </row>
    <row r="32" spans="1:16">
      <c r="A32" s="119">
        <v>192302</v>
      </c>
      <c r="B32" s="120">
        <v>8433</v>
      </c>
      <c r="C32" s="118">
        <v>16.8</v>
      </c>
      <c r="D32" s="118"/>
      <c r="E32" s="121" t="s">
        <v>311</v>
      </c>
      <c r="F32" s="87">
        <v>2.601652298850575</v>
      </c>
      <c r="G32" s="87"/>
      <c r="H32" s="119">
        <v>193105</v>
      </c>
      <c r="I32" s="120">
        <v>11444</v>
      </c>
      <c r="J32" s="117">
        <v>12.3</v>
      </c>
      <c r="K32" s="126" t="e">
        <v>#N/A</v>
      </c>
      <c r="L32" s="118"/>
    </row>
    <row r="33" spans="1:12">
      <c r="A33" s="119">
        <v>192303</v>
      </c>
      <c r="B33" s="120">
        <v>8461</v>
      </c>
      <c r="C33" s="118">
        <v>16.8</v>
      </c>
      <c r="D33" s="118"/>
      <c r="E33" s="121" t="s">
        <v>312</v>
      </c>
      <c r="F33" s="87">
        <v>2.7457870204374326</v>
      </c>
      <c r="G33" s="87"/>
      <c r="H33" s="119">
        <v>193106</v>
      </c>
      <c r="I33" s="120">
        <v>11475</v>
      </c>
      <c r="J33" s="117">
        <v>13.02</v>
      </c>
      <c r="K33" s="126" t="e">
        <v>#N/A</v>
      </c>
      <c r="L33" s="118"/>
    </row>
    <row r="34" spans="1:12">
      <c r="A34" s="119">
        <v>192304</v>
      </c>
      <c r="B34" s="120">
        <v>8492</v>
      </c>
      <c r="C34" s="118">
        <v>16.899999999999999</v>
      </c>
      <c r="D34" s="118"/>
      <c r="E34" s="121" t="s">
        <v>313</v>
      </c>
      <c r="F34" s="87">
        <v>2.7589798850574714</v>
      </c>
      <c r="G34" s="87"/>
      <c r="H34" s="119">
        <v>193107</v>
      </c>
      <c r="I34" s="120">
        <v>11505</v>
      </c>
      <c r="J34" s="117">
        <v>13.84</v>
      </c>
      <c r="K34" s="126" t="e">
        <v>#N/A</v>
      </c>
      <c r="L34" s="118"/>
    </row>
    <row r="35" spans="1:12">
      <c r="A35" s="119">
        <v>192305</v>
      </c>
      <c r="B35" s="120">
        <v>8522</v>
      </c>
      <c r="C35" s="118">
        <v>16.899999999999999</v>
      </c>
      <c r="D35" s="118"/>
      <c r="E35" s="121" t="s">
        <v>314</v>
      </c>
      <c r="F35" s="87">
        <v>2.9324177809902419</v>
      </c>
      <c r="G35" s="87"/>
      <c r="H35" s="119">
        <v>193108</v>
      </c>
      <c r="I35" s="120">
        <v>11536</v>
      </c>
      <c r="J35" s="117">
        <v>15.01</v>
      </c>
      <c r="K35" s="126" t="e">
        <v>#N/A</v>
      </c>
      <c r="L35" s="118"/>
    </row>
    <row r="36" spans="1:12">
      <c r="A36" s="119">
        <v>192306</v>
      </c>
      <c r="B36" s="120">
        <v>8553</v>
      </c>
      <c r="C36" s="118">
        <v>17</v>
      </c>
      <c r="D36" s="118"/>
      <c r="E36" s="121" t="s">
        <v>315</v>
      </c>
      <c r="F36" s="87">
        <v>3.0156639373442502</v>
      </c>
      <c r="G36" s="87"/>
      <c r="H36" s="119">
        <v>193109</v>
      </c>
      <c r="I36" s="120">
        <v>11567</v>
      </c>
      <c r="J36" s="117">
        <v>15.83</v>
      </c>
      <c r="K36" s="126" t="e">
        <v>#N/A</v>
      </c>
      <c r="L36" s="118"/>
    </row>
    <row r="37" spans="1:12">
      <c r="A37" s="119">
        <v>192307</v>
      </c>
      <c r="B37" s="120">
        <v>8583</v>
      </c>
      <c r="C37" s="118">
        <v>17.2</v>
      </c>
      <c r="D37" s="118"/>
      <c r="E37" s="121" t="s">
        <v>316</v>
      </c>
      <c r="F37" s="87">
        <v>3.1158450704225351</v>
      </c>
      <c r="G37" s="87"/>
      <c r="H37" s="119">
        <v>193110</v>
      </c>
      <c r="I37" s="120">
        <v>11597</v>
      </c>
      <c r="J37" s="117">
        <v>16.75</v>
      </c>
      <c r="K37" s="126" t="e">
        <v>#N/A</v>
      </c>
      <c r="L37" s="118"/>
    </row>
    <row r="38" spans="1:12">
      <c r="A38" s="119">
        <v>192308</v>
      </c>
      <c r="B38" s="120">
        <v>8614</v>
      </c>
      <c r="C38" s="118">
        <v>17.100000000000001</v>
      </c>
      <c r="D38" s="118"/>
      <c r="E38" s="121" t="s">
        <v>317</v>
      </c>
      <c r="F38" s="87">
        <v>3.1059307507713401</v>
      </c>
      <c r="G38" s="87"/>
      <c r="H38" s="119">
        <v>193111</v>
      </c>
      <c r="I38" s="120">
        <v>11628</v>
      </c>
      <c r="J38" s="117">
        <v>17.95</v>
      </c>
      <c r="K38" s="126" t="e">
        <v>#N/A</v>
      </c>
      <c r="L38" s="118"/>
    </row>
    <row r="39" spans="1:12">
      <c r="A39" s="119">
        <v>192309</v>
      </c>
      <c r="B39" s="120">
        <v>8645</v>
      </c>
      <c r="C39" s="118">
        <v>17.2</v>
      </c>
      <c r="D39" s="118"/>
      <c r="E39" s="121" t="s">
        <v>318</v>
      </c>
      <c r="F39" s="87">
        <v>3.1844429347826084</v>
      </c>
      <c r="G39" s="87"/>
      <c r="H39" s="119">
        <v>193112</v>
      </c>
      <c r="I39" s="120">
        <v>11658</v>
      </c>
      <c r="J39" s="117">
        <v>19.100000000000001</v>
      </c>
      <c r="K39" s="126" t="e">
        <v>#N/A</v>
      </c>
      <c r="L39" s="118"/>
    </row>
    <row r="40" spans="1:12">
      <c r="A40" s="119">
        <v>192310</v>
      </c>
      <c r="B40" s="120">
        <v>8675</v>
      </c>
      <c r="C40" s="118">
        <v>17.3</v>
      </c>
      <c r="D40" s="118"/>
      <c r="E40" s="121" t="s">
        <v>319</v>
      </c>
      <c r="F40" s="87">
        <v>3.1715057393652937</v>
      </c>
      <c r="G40" s="87"/>
      <c r="H40" s="119">
        <v>193201</v>
      </c>
      <c r="I40" s="120">
        <v>11689</v>
      </c>
      <c r="J40" s="117">
        <v>18.04</v>
      </c>
      <c r="K40" s="126" t="e">
        <v>#N/A</v>
      </c>
      <c r="L40" s="118"/>
    </row>
    <row r="41" spans="1:12">
      <c r="A41" s="119">
        <v>192311</v>
      </c>
      <c r="B41" s="120">
        <v>8706</v>
      </c>
      <c r="C41" s="118">
        <v>17.3</v>
      </c>
      <c r="D41" s="118"/>
      <c r="E41" s="121" t="s">
        <v>320</v>
      </c>
      <c r="F41" s="87">
        <v>2.9444252675181222</v>
      </c>
      <c r="G41" s="87"/>
      <c r="H41" s="119">
        <v>193202</v>
      </c>
      <c r="I41" s="120">
        <v>11720</v>
      </c>
      <c r="J41" s="117">
        <v>18.66</v>
      </c>
      <c r="K41" s="126" t="e">
        <v>#N/A</v>
      </c>
      <c r="L41" s="118"/>
    </row>
    <row r="42" spans="1:12">
      <c r="A42" s="119">
        <v>192312</v>
      </c>
      <c r="B42" s="120">
        <v>8736</v>
      </c>
      <c r="C42" s="118">
        <v>17.3</v>
      </c>
      <c r="D42" s="118"/>
      <c r="E42" s="121" t="s">
        <v>321</v>
      </c>
      <c r="F42" s="87">
        <v>2.8201739130434782</v>
      </c>
      <c r="G42" s="87"/>
      <c r="H42" s="119">
        <v>193203</v>
      </c>
      <c r="I42" s="120">
        <v>11749</v>
      </c>
      <c r="J42" s="117">
        <v>19.78</v>
      </c>
      <c r="K42" s="126" t="e">
        <v>#N/A</v>
      </c>
      <c r="L42" s="118"/>
    </row>
    <row r="43" spans="1:12">
      <c r="A43" s="119">
        <v>192401</v>
      </c>
      <c r="B43" s="120">
        <v>8767</v>
      </c>
      <c r="C43" s="118">
        <v>17.3</v>
      </c>
      <c r="D43" s="118"/>
      <c r="E43" s="121" t="s">
        <v>322</v>
      </c>
      <c r="F43" s="87">
        <v>2.8647326109751834</v>
      </c>
      <c r="G43" s="87"/>
      <c r="H43" s="119">
        <v>193204</v>
      </c>
      <c r="I43" s="120">
        <v>11780</v>
      </c>
      <c r="J43" s="117">
        <v>21.03</v>
      </c>
      <c r="K43" s="126" t="e">
        <v>#N/A</v>
      </c>
      <c r="L43" s="118"/>
    </row>
    <row r="44" spans="1:12">
      <c r="A44" s="119">
        <v>192402</v>
      </c>
      <c r="B44" s="120">
        <v>8798</v>
      </c>
      <c r="C44" s="118">
        <v>17.2</v>
      </c>
      <c r="D44" s="118"/>
      <c r="E44" s="121" t="s">
        <v>323</v>
      </c>
      <c r="F44" s="87">
        <v>3.0324041811846691</v>
      </c>
      <c r="G44" s="87"/>
      <c r="H44" s="119">
        <v>193205</v>
      </c>
      <c r="I44" s="120">
        <v>11810</v>
      </c>
      <c r="J44" s="117">
        <v>22.34</v>
      </c>
      <c r="K44" s="126" t="e">
        <v>#N/A</v>
      </c>
      <c r="L44" s="118"/>
    </row>
    <row r="45" spans="1:12">
      <c r="A45" s="119">
        <v>192403</v>
      </c>
      <c r="B45" s="120">
        <v>8827</v>
      </c>
      <c r="C45" s="118">
        <v>17.100000000000001</v>
      </c>
      <c r="D45" s="118"/>
      <c r="E45" s="121" t="s">
        <v>324</v>
      </c>
      <c r="F45" s="87">
        <v>3.1536039188243525</v>
      </c>
      <c r="G45" s="87"/>
      <c r="H45" s="119">
        <v>193206</v>
      </c>
      <c r="I45" s="120">
        <v>11841</v>
      </c>
      <c r="J45" s="117">
        <v>23.72</v>
      </c>
      <c r="K45" s="126" t="e">
        <v>#N/A</v>
      </c>
      <c r="L45" s="118"/>
    </row>
    <row r="46" spans="1:12">
      <c r="A46" s="119">
        <v>192404</v>
      </c>
      <c r="B46" s="120">
        <v>8858</v>
      </c>
      <c r="C46" s="118">
        <v>17</v>
      </c>
      <c r="D46" s="118"/>
      <c r="E46" s="121" t="s">
        <v>325</v>
      </c>
      <c r="F46" s="87">
        <v>3.1237658674188999</v>
      </c>
      <c r="G46" s="87"/>
      <c r="H46" s="119">
        <v>193207</v>
      </c>
      <c r="I46" s="120">
        <v>11871</v>
      </c>
      <c r="J46" s="117">
        <v>24.54</v>
      </c>
      <c r="K46" s="126" t="e">
        <v>#N/A</v>
      </c>
      <c r="L46" s="118"/>
    </row>
    <row r="47" spans="1:12">
      <c r="A47" s="119">
        <v>192405</v>
      </c>
      <c r="B47" s="120">
        <v>8888</v>
      </c>
      <c r="C47" s="118">
        <v>17</v>
      </c>
      <c r="D47" s="118"/>
      <c r="E47" s="121" t="s">
        <v>326</v>
      </c>
      <c r="F47" s="87">
        <v>3.0776871230932956</v>
      </c>
      <c r="G47" s="87"/>
      <c r="H47" s="119">
        <v>193208</v>
      </c>
      <c r="I47" s="120">
        <v>11902</v>
      </c>
      <c r="J47" s="117">
        <v>25.02</v>
      </c>
      <c r="K47" s="126" t="e">
        <v>#N/A</v>
      </c>
      <c r="L47" s="118"/>
    </row>
    <row r="48" spans="1:12">
      <c r="A48" s="119">
        <v>192406</v>
      </c>
      <c r="B48" s="120">
        <v>8919</v>
      </c>
      <c r="C48" s="118">
        <v>17</v>
      </c>
      <c r="D48" s="118"/>
      <c r="E48" s="121" t="s">
        <v>327</v>
      </c>
      <c r="F48" s="87">
        <v>3.1932862190812723</v>
      </c>
      <c r="G48" s="87"/>
      <c r="H48" s="119">
        <v>193209</v>
      </c>
      <c r="I48" s="120">
        <v>11933</v>
      </c>
      <c r="J48" s="117">
        <v>24.85</v>
      </c>
      <c r="K48" s="126" t="e">
        <v>#N/A</v>
      </c>
      <c r="L48" s="118"/>
    </row>
    <row r="49" spans="1:12">
      <c r="A49" s="119">
        <v>192407</v>
      </c>
      <c r="B49" s="120">
        <v>8949</v>
      </c>
      <c r="C49" s="118">
        <v>17.100000000000001</v>
      </c>
      <c r="D49" s="118"/>
      <c r="E49" s="121" t="s">
        <v>328</v>
      </c>
      <c r="F49" s="87">
        <v>3.3997228957395222</v>
      </c>
      <c r="G49" s="87"/>
      <c r="H49" s="119">
        <v>193210</v>
      </c>
      <c r="I49" s="120">
        <v>11963</v>
      </c>
      <c r="J49" s="117">
        <v>24.82</v>
      </c>
      <c r="K49" s="126" t="e">
        <v>#N/A</v>
      </c>
      <c r="L49" s="118"/>
    </row>
    <row r="50" spans="1:12">
      <c r="A50" s="119">
        <v>192408</v>
      </c>
      <c r="B50" s="120">
        <v>8980</v>
      </c>
      <c r="C50" s="118">
        <v>17</v>
      </c>
      <c r="D50" s="118"/>
      <c r="E50" s="121" t="s">
        <v>329</v>
      </c>
      <c r="F50" s="87">
        <v>3.3018672199170123</v>
      </c>
      <c r="G50" s="87"/>
      <c r="H50" s="119">
        <v>193211</v>
      </c>
      <c r="I50" s="120">
        <v>11994</v>
      </c>
      <c r="J50" s="117">
        <v>24.67</v>
      </c>
      <c r="K50" s="126" t="e">
        <v>#N/A</v>
      </c>
      <c r="L50" s="118"/>
    </row>
    <row r="51" spans="1:12">
      <c r="A51" s="119">
        <v>192409</v>
      </c>
      <c r="B51" s="120">
        <v>9011</v>
      </c>
      <c r="C51" s="118">
        <v>17.100000000000001</v>
      </c>
      <c r="D51" s="118"/>
      <c r="E51" s="121" t="s">
        <v>330</v>
      </c>
      <c r="F51" s="87">
        <v>3.3466989284479776</v>
      </c>
      <c r="G51" s="87"/>
      <c r="H51" s="119">
        <v>193212</v>
      </c>
      <c r="I51" s="120">
        <v>12024</v>
      </c>
      <c r="J51" s="117">
        <v>25.2</v>
      </c>
      <c r="K51" s="126" t="e">
        <v>#N/A</v>
      </c>
      <c r="L51" s="118"/>
    </row>
    <row r="52" spans="1:12">
      <c r="A52" s="119">
        <v>192410</v>
      </c>
      <c r="B52" s="120">
        <v>9041</v>
      </c>
      <c r="C52" s="118">
        <v>17.2</v>
      </c>
      <c r="D52" s="118"/>
      <c r="E52" s="121" t="s">
        <v>331</v>
      </c>
      <c r="F52" s="87">
        <v>3.4836037279944772</v>
      </c>
      <c r="G52" s="87"/>
      <c r="H52" s="119">
        <v>193301</v>
      </c>
      <c r="I52" s="120">
        <v>12055</v>
      </c>
      <c r="J52" s="117">
        <v>23.72</v>
      </c>
      <c r="K52" s="126" t="e">
        <v>#N/A</v>
      </c>
      <c r="L52" s="118"/>
    </row>
    <row r="53" spans="1:12">
      <c r="A53" s="119">
        <v>192411</v>
      </c>
      <c r="B53" s="120">
        <v>9072</v>
      </c>
      <c r="C53" s="118">
        <v>17.2</v>
      </c>
      <c r="D53" s="118"/>
      <c r="E53" s="121" t="s">
        <v>332</v>
      </c>
      <c r="F53" s="87">
        <v>3.6354981298877935</v>
      </c>
      <c r="G53" s="87"/>
      <c r="H53" s="119">
        <v>193302</v>
      </c>
      <c r="I53" s="120">
        <v>12086</v>
      </c>
      <c r="J53" s="117">
        <v>24.03</v>
      </c>
      <c r="K53" s="126" t="e">
        <v>#N/A</v>
      </c>
      <c r="L53" s="118"/>
    </row>
    <row r="54" spans="1:12">
      <c r="A54" s="119">
        <v>192412</v>
      </c>
      <c r="B54" s="120">
        <v>9102</v>
      </c>
      <c r="C54" s="118">
        <v>17.3</v>
      </c>
      <c r="D54" s="118"/>
      <c r="E54" s="121" t="s">
        <v>333</v>
      </c>
      <c r="F54" s="87">
        <v>3.7118416638711844</v>
      </c>
      <c r="G54" s="87"/>
      <c r="H54" s="119">
        <v>193303</v>
      </c>
      <c r="I54" s="120">
        <v>12114</v>
      </c>
      <c r="J54" s="117">
        <v>25.36</v>
      </c>
      <c r="K54" s="126" t="e">
        <v>#N/A</v>
      </c>
      <c r="L54" s="118"/>
    </row>
    <row r="55" spans="1:12">
      <c r="A55" s="119">
        <v>192501</v>
      </c>
      <c r="B55" s="120">
        <v>9133</v>
      </c>
      <c r="C55" s="118">
        <v>17.3</v>
      </c>
      <c r="D55" s="118"/>
      <c r="E55" s="121" t="s">
        <v>334</v>
      </c>
      <c r="F55" s="87">
        <v>3.9189189189189184</v>
      </c>
      <c r="G55" s="87"/>
      <c r="H55" s="119">
        <v>193304</v>
      </c>
      <c r="I55" s="120">
        <v>12145</v>
      </c>
      <c r="J55" s="117">
        <v>25.49</v>
      </c>
      <c r="K55" s="126" t="e">
        <v>#N/A</v>
      </c>
      <c r="L55" s="118"/>
    </row>
    <row r="56" spans="1:12">
      <c r="A56" s="119">
        <v>192502</v>
      </c>
      <c r="B56" s="120">
        <v>9164</v>
      </c>
      <c r="C56" s="118">
        <v>17.2</v>
      </c>
      <c r="D56" s="118"/>
      <c r="E56" s="121" t="s">
        <v>335</v>
      </c>
      <c r="F56" s="87">
        <v>4.1255886970172684</v>
      </c>
      <c r="G56" s="87"/>
      <c r="H56" s="119">
        <v>193305</v>
      </c>
      <c r="I56" s="120">
        <v>12175</v>
      </c>
      <c r="J56" s="117">
        <v>25.59</v>
      </c>
      <c r="K56" s="126" t="e">
        <v>#N/A</v>
      </c>
      <c r="L56" s="118"/>
    </row>
    <row r="57" spans="1:12">
      <c r="A57" s="119">
        <v>192503</v>
      </c>
      <c r="B57" s="120">
        <v>9192</v>
      </c>
      <c r="C57" s="118">
        <v>17.3</v>
      </c>
      <c r="D57" s="118"/>
      <c r="E57" s="121" t="s">
        <v>336</v>
      </c>
      <c r="F57" s="87">
        <v>4.2642089093702005</v>
      </c>
      <c r="G57" s="87"/>
      <c r="H57" s="119">
        <v>193306</v>
      </c>
      <c r="I57" s="120">
        <v>12206</v>
      </c>
      <c r="J57" s="117">
        <v>25.04</v>
      </c>
      <c r="K57" s="126" t="e">
        <v>#N/A</v>
      </c>
      <c r="L57" s="118"/>
    </row>
    <row r="58" spans="1:12">
      <c r="A58" s="119">
        <v>192504</v>
      </c>
      <c r="B58" s="120">
        <v>9223</v>
      </c>
      <c r="C58" s="118">
        <v>17.2</v>
      </c>
      <c r="D58" s="118"/>
      <c r="E58" s="121" t="s">
        <v>337</v>
      </c>
      <c r="F58" s="87">
        <v>4.4149031296572288</v>
      </c>
      <c r="G58" s="87"/>
      <c r="H58" s="119">
        <v>193307</v>
      </c>
      <c r="I58" s="120">
        <v>12236</v>
      </c>
      <c r="J58" s="117">
        <v>23.84</v>
      </c>
      <c r="K58" s="126" t="e">
        <v>#N/A</v>
      </c>
      <c r="L58" s="118"/>
    </row>
    <row r="59" spans="1:12">
      <c r="A59" s="119">
        <v>192505</v>
      </c>
      <c r="B59" s="120">
        <v>9253</v>
      </c>
      <c r="C59" s="118">
        <v>17.3</v>
      </c>
      <c r="D59" s="118"/>
      <c r="E59" s="121" t="s">
        <v>338</v>
      </c>
      <c r="F59" s="87">
        <v>4.4637214745465181</v>
      </c>
      <c r="G59" s="87"/>
      <c r="H59" s="119">
        <v>193308</v>
      </c>
      <c r="I59" s="120">
        <v>12267</v>
      </c>
      <c r="J59" s="117">
        <v>22.45</v>
      </c>
      <c r="K59" s="126" t="e">
        <v>#N/A</v>
      </c>
      <c r="L59" s="118"/>
    </row>
    <row r="60" spans="1:12">
      <c r="A60" s="119">
        <v>192506</v>
      </c>
      <c r="B60" s="120">
        <v>9284</v>
      </c>
      <c r="C60" s="118">
        <v>17.5</v>
      </c>
      <c r="D60" s="118"/>
      <c r="E60" s="121" t="s">
        <v>339</v>
      </c>
      <c r="F60" s="87">
        <v>4.6657978569359981</v>
      </c>
      <c r="G60" s="87"/>
      <c r="H60" s="119">
        <v>193309</v>
      </c>
      <c r="I60" s="120">
        <v>12298</v>
      </c>
      <c r="J60" s="117">
        <v>21.48</v>
      </c>
      <c r="K60" s="126" t="e">
        <v>#N/A</v>
      </c>
      <c r="L60" s="118"/>
    </row>
    <row r="61" spans="1:12">
      <c r="A61" s="119">
        <v>192507</v>
      </c>
      <c r="B61" s="120">
        <v>9314</v>
      </c>
      <c r="C61" s="118">
        <v>17.7</v>
      </c>
      <c r="D61" s="118"/>
      <c r="E61" s="121" t="s">
        <v>340</v>
      </c>
      <c r="F61" s="87">
        <v>4.9277555682467158</v>
      </c>
      <c r="G61" s="87"/>
      <c r="H61" s="119">
        <v>193310</v>
      </c>
      <c r="I61" s="120">
        <v>12328</v>
      </c>
      <c r="J61" s="117">
        <v>21.26</v>
      </c>
      <c r="K61" s="126" t="e">
        <v>#N/A</v>
      </c>
      <c r="L61" s="118"/>
    </row>
    <row r="62" spans="1:12">
      <c r="A62" s="119">
        <v>192508</v>
      </c>
      <c r="B62" s="120">
        <v>9345</v>
      </c>
      <c r="C62" s="118">
        <v>17.7</v>
      </c>
      <c r="D62" s="118"/>
      <c r="E62" s="121" t="s">
        <v>341</v>
      </c>
      <c r="F62" s="87">
        <v>5.1084945332211937</v>
      </c>
      <c r="G62" s="87"/>
      <c r="H62" s="119">
        <v>193311</v>
      </c>
      <c r="I62" s="120">
        <v>12359</v>
      </c>
      <c r="J62" s="117">
        <v>21.29</v>
      </c>
      <c r="K62" s="126" t="e">
        <v>#N/A</v>
      </c>
      <c r="L62" s="118"/>
    </row>
    <row r="63" spans="1:12">
      <c r="A63" s="119">
        <v>192509</v>
      </c>
      <c r="B63" s="120">
        <v>9376</v>
      </c>
      <c r="C63" s="118">
        <v>17.7</v>
      </c>
      <c r="D63" s="118"/>
      <c r="E63" s="121" t="s">
        <v>342</v>
      </c>
      <c r="F63" s="87">
        <v>5.2196403872752422</v>
      </c>
      <c r="G63" s="87"/>
      <c r="H63" s="119">
        <v>193312</v>
      </c>
      <c r="I63" s="120">
        <v>12389</v>
      </c>
      <c r="J63" s="117">
        <v>21.07</v>
      </c>
      <c r="K63" s="126" t="e">
        <v>#N/A</v>
      </c>
      <c r="L63" s="118"/>
    </row>
    <row r="64" spans="1:12">
      <c r="A64" s="119">
        <v>192510</v>
      </c>
      <c r="B64" s="120">
        <v>9406</v>
      </c>
      <c r="C64" s="118">
        <v>17.7</v>
      </c>
      <c r="D64" s="118"/>
      <c r="E64" s="121" t="s">
        <v>343</v>
      </c>
      <c r="F64" s="87">
        <v>5.3932708218422505</v>
      </c>
      <c r="G64" s="87"/>
      <c r="H64" s="119">
        <v>193401</v>
      </c>
      <c r="I64" s="120">
        <v>12420</v>
      </c>
      <c r="J64" s="117">
        <v>18.8</v>
      </c>
      <c r="K64" s="126" t="e">
        <v>#N/A</v>
      </c>
      <c r="L64" s="118"/>
    </row>
    <row r="65" spans="1:12">
      <c r="A65" s="119">
        <v>192511</v>
      </c>
      <c r="B65" s="120">
        <v>9437</v>
      </c>
      <c r="C65" s="118">
        <v>18</v>
      </c>
      <c r="D65" s="118"/>
      <c r="E65" s="121" t="s">
        <v>344</v>
      </c>
      <c r="F65" s="87">
        <v>5.5457785087719307</v>
      </c>
      <c r="G65" s="87"/>
      <c r="H65" s="119">
        <v>193402</v>
      </c>
      <c r="I65" s="120">
        <v>12451</v>
      </c>
      <c r="J65" s="117">
        <v>17.899999999999999</v>
      </c>
      <c r="K65" s="126" t="e">
        <v>#N/A</v>
      </c>
      <c r="L65" s="118"/>
    </row>
    <row r="66" spans="1:12">
      <c r="A66" s="119">
        <v>192512</v>
      </c>
      <c r="B66" s="120">
        <v>9467</v>
      </c>
      <c r="C66" s="118">
        <v>17.899999999999999</v>
      </c>
      <c r="D66" s="118"/>
      <c r="E66" s="121" t="s">
        <v>345</v>
      </c>
      <c r="F66" s="87">
        <v>5.5900570497147513</v>
      </c>
      <c r="G66" s="87"/>
      <c r="H66" s="119">
        <v>193403</v>
      </c>
      <c r="I66" s="120">
        <v>12479</v>
      </c>
      <c r="J66" s="117">
        <v>16.809999999999999</v>
      </c>
      <c r="K66" s="126" t="e">
        <v>#N/A</v>
      </c>
      <c r="L66" s="118"/>
    </row>
    <row r="67" spans="1:12">
      <c r="A67" s="119">
        <v>192601</v>
      </c>
      <c r="B67" s="120">
        <v>9498</v>
      </c>
      <c r="C67" s="118">
        <v>17.899999999999999</v>
      </c>
      <c r="D67" s="118"/>
      <c r="E67" s="121" t="s">
        <v>346</v>
      </c>
      <c r="F67" s="87">
        <v>5.6231101511879054</v>
      </c>
      <c r="G67" s="87"/>
      <c r="H67" s="119">
        <v>193404</v>
      </c>
      <c r="I67" s="120">
        <v>12510</v>
      </c>
      <c r="J67" s="117">
        <v>16.64</v>
      </c>
      <c r="K67" s="126" t="e">
        <v>#N/A</v>
      </c>
      <c r="L67" s="118"/>
    </row>
    <row r="68" spans="1:12">
      <c r="A68" s="119">
        <v>192602</v>
      </c>
      <c r="B68" s="120">
        <v>9529</v>
      </c>
      <c r="C68" s="118">
        <v>17.899999999999999</v>
      </c>
      <c r="D68" s="118"/>
      <c r="E68" s="121" t="s">
        <v>347</v>
      </c>
      <c r="F68" s="87">
        <v>5.7146709816612731</v>
      </c>
      <c r="G68" s="87"/>
      <c r="H68" s="119">
        <v>193405</v>
      </c>
      <c r="I68" s="120">
        <v>12540</v>
      </c>
      <c r="J68" s="117">
        <v>16.96</v>
      </c>
      <c r="K68" s="126" t="e">
        <v>#N/A</v>
      </c>
      <c r="L68" s="118"/>
    </row>
    <row r="69" spans="1:12">
      <c r="A69" s="119">
        <v>192603</v>
      </c>
      <c r="B69" s="120">
        <v>9557</v>
      </c>
      <c r="C69" s="118">
        <v>17.8</v>
      </c>
      <c r="D69" s="118"/>
      <c r="E69" s="121" t="s">
        <v>348</v>
      </c>
      <c r="F69" s="87">
        <v>5.8359375</v>
      </c>
      <c r="G69" s="87"/>
      <c r="H69" s="119">
        <v>193406</v>
      </c>
      <c r="I69" s="120">
        <v>12571</v>
      </c>
      <c r="J69" s="117">
        <v>17.690000000000001</v>
      </c>
      <c r="K69" s="126" t="e">
        <v>#N/A</v>
      </c>
      <c r="L69" s="118"/>
    </row>
    <row r="70" spans="1:12">
      <c r="A70" s="119">
        <v>192604</v>
      </c>
      <c r="B70" s="120">
        <v>9588</v>
      </c>
      <c r="C70" s="118">
        <v>17.899999999999999</v>
      </c>
      <c r="D70" s="118"/>
      <c r="E70" s="121" t="s">
        <v>349</v>
      </c>
      <c r="F70" s="87">
        <v>5.9549986526542718</v>
      </c>
      <c r="G70" s="87"/>
      <c r="H70" s="119">
        <v>193407</v>
      </c>
      <c r="I70" s="120">
        <v>12601</v>
      </c>
      <c r="J70" s="117">
        <v>18.79</v>
      </c>
      <c r="K70" s="126" t="e">
        <v>#N/A</v>
      </c>
      <c r="L70" s="118"/>
    </row>
    <row r="71" spans="1:12">
      <c r="A71" s="119">
        <v>192605</v>
      </c>
      <c r="B71" s="120">
        <v>9618</v>
      </c>
      <c r="C71" s="118">
        <v>17.8</v>
      </c>
      <c r="D71" s="118"/>
      <c r="E71" s="121" t="s">
        <v>350</v>
      </c>
      <c r="F71" s="87">
        <v>5.8893333333333331</v>
      </c>
      <c r="G71" s="87"/>
      <c r="H71" s="119">
        <v>193408</v>
      </c>
      <c r="I71" s="120">
        <v>12632</v>
      </c>
      <c r="J71" s="117">
        <v>20.27</v>
      </c>
      <c r="K71" s="126" t="e">
        <v>#N/A</v>
      </c>
      <c r="L71" s="118"/>
    </row>
    <row r="72" spans="1:12">
      <c r="A72" s="119">
        <v>192606</v>
      </c>
      <c r="B72" s="120">
        <v>9649</v>
      </c>
      <c r="C72" s="118">
        <v>17.7</v>
      </c>
      <c r="D72" s="118"/>
      <c r="E72" s="121" t="s">
        <v>351</v>
      </c>
      <c r="F72" s="87">
        <v>5.4698604896025271</v>
      </c>
      <c r="G72" s="87"/>
      <c r="H72" s="119">
        <v>193409</v>
      </c>
      <c r="I72" s="120">
        <v>12663</v>
      </c>
      <c r="J72" s="117">
        <v>21.51</v>
      </c>
      <c r="K72" s="126" t="e">
        <v>#N/A</v>
      </c>
      <c r="L72" s="118"/>
    </row>
    <row r="73" spans="1:12">
      <c r="A73" s="119">
        <v>192607</v>
      </c>
      <c r="B73" s="120">
        <v>9679</v>
      </c>
      <c r="C73" s="118">
        <v>17.5</v>
      </c>
      <c r="D73" s="118"/>
      <c r="E73" s="121" t="s">
        <v>352</v>
      </c>
      <c r="F73" s="87">
        <v>5.092469262295082</v>
      </c>
      <c r="G73" s="87"/>
      <c r="H73" s="119">
        <v>193410</v>
      </c>
      <c r="I73" s="120">
        <v>12693</v>
      </c>
      <c r="J73" s="117">
        <v>21.54</v>
      </c>
      <c r="K73" s="126" t="e">
        <v>#N/A</v>
      </c>
      <c r="L73" s="118"/>
    </row>
    <row r="74" spans="1:12">
      <c r="A74" s="119">
        <v>192608</v>
      </c>
      <c r="B74" s="120">
        <v>9710</v>
      </c>
      <c r="C74" s="118">
        <v>17.399999999999999</v>
      </c>
      <c r="D74" s="118"/>
      <c r="E74" s="121" t="s">
        <v>353</v>
      </c>
      <c r="F74" s="87">
        <v>4.8897113249444857</v>
      </c>
      <c r="G74" s="87"/>
      <c r="H74" s="119">
        <v>193411</v>
      </c>
      <c r="I74" s="120">
        <v>12724</v>
      </c>
      <c r="J74" s="117">
        <v>21.41</v>
      </c>
      <c r="K74" s="126" t="e">
        <v>#N/A</v>
      </c>
      <c r="L74" s="118"/>
    </row>
    <row r="75" spans="1:12">
      <c r="A75" s="119">
        <v>192609</v>
      </c>
      <c r="B75" s="120">
        <v>9741</v>
      </c>
      <c r="C75" s="118">
        <v>17.5</v>
      </c>
      <c r="D75" s="118"/>
      <c r="E75" s="121" t="s">
        <v>354</v>
      </c>
      <c r="F75" s="87">
        <v>4.7177841179267714</v>
      </c>
      <c r="G75" s="87"/>
      <c r="H75" s="119">
        <v>193412</v>
      </c>
      <c r="I75" s="120">
        <v>12754</v>
      </c>
      <c r="J75" s="117">
        <v>20.440000000000001</v>
      </c>
      <c r="K75" s="126" t="e">
        <v>#N/A</v>
      </c>
      <c r="L75" s="118"/>
    </row>
    <row r="76" spans="1:12">
      <c r="A76" s="119">
        <v>192610</v>
      </c>
      <c r="B76" s="120">
        <v>9771</v>
      </c>
      <c r="C76" s="118">
        <v>17.600000000000001</v>
      </c>
      <c r="D76" s="118"/>
      <c r="E76" s="121" t="s">
        <v>355</v>
      </c>
      <c r="F76" s="87">
        <v>4.7971718957136549</v>
      </c>
      <c r="G76" s="87"/>
      <c r="H76" s="119">
        <v>193501</v>
      </c>
      <c r="I76" s="120">
        <v>12785</v>
      </c>
      <c r="J76" s="117">
        <v>17.88</v>
      </c>
      <c r="K76" s="126" t="e">
        <v>#N/A</v>
      </c>
      <c r="L76" s="118"/>
    </row>
    <row r="77" spans="1:12">
      <c r="A77" s="119">
        <v>192611</v>
      </c>
      <c r="B77" s="120">
        <v>9802</v>
      </c>
      <c r="C77" s="118">
        <v>17.7</v>
      </c>
      <c r="D77" s="118"/>
      <c r="E77" s="121" t="s">
        <v>356</v>
      </c>
      <c r="F77" s="87">
        <v>4.7381451951321862</v>
      </c>
      <c r="G77" s="87"/>
      <c r="H77" s="119">
        <v>193502</v>
      </c>
      <c r="I77" s="120">
        <v>12816</v>
      </c>
      <c r="J77" s="117">
        <v>17.5</v>
      </c>
      <c r="K77" s="126" t="e">
        <v>#N/A</v>
      </c>
      <c r="L77" s="118"/>
    </row>
    <row r="78" spans="1:12">
      <c r="A78" s="119">
        <v>192612</v>
      </c>
      <c r="B78" s="120">
        <v>9832</v>
      </c>
      <c r="C78" s="118">
        <v>17.7</v>
      </c>
      <c r="D78" s="118"/>
      <c r="E78" t="s">
        <v>357</v>
      </c>
      <c r="F78" s="122">
        <v>1772.204</v>
      </c>
      <c r="G78" s="122"/>
      <c r="H78" s="119">
        <v>193503</v>
      </c>
      <c r="I78" s="120">
        <v>12844</v>
      </c>
      <c r="J78" s="117">
        <v>17.54</v>
      </c>
      <c r="K78" s="126" t="e">
        <v>#N/A</v>
      </c>
      <c r="L78" s="118"/>
    </row>
    <row r="79" spans="1:12">
      <c r="A79" s="119">
        <v>192701</v>
      </c>
      <c r="B79" s="120">
        <v>9863</v>
      </c>
      <c r="C79" s="118">
        <v>17.5</v>
      </c>
      <c r="D79" s="118"/>
      <c r="E79" t="s">
        <v>358</v>
      </c>
      <c r="F79" s="122">
        <v>1769.4860000000001</v>
      </c>
      <c r="G79" s="122"/>
      <c r="H79" s="119">
        <v>193504</v>
      </c>
      <c r="I79" s="120">
        <v>12875</v>
      </c>
      <c r="J79" s="117">
        <v>17.55</v>
      </c>
      <c r="K79" s="126" t="e">
        <v>#N/A</v>
      </c>
      <c r="L79" s="118"/>
    </row>
    <row r="80" spans="1:12">
      <c r="A80" s="119">
        <v>192702</v>
      </c>
      <c r="B80" s="120">
        <v>9894</v>
      </c>
      <c r="C80" s="118">
        <v>17.399999999999999</v>
      </c>
      <c r="D80" s="118"/>
      <c r="E80" t="s">
        <v>359</v>
      </c>
      <c r="F80" s="122">
        <v>1768.0319999999999</v>
      </c>
      <c r="G80" s="122"/>
      <c r="H80" s="119">
        <v>193505</v>
      </c>
      <c r="I80" s="120">
        <v>12905</v>
      </c>
      <c r="J80" s="117">
        <v>17.77</v>
      </c>
      <c r="K80" s="126" t="e">
        <v>#N/A</v>
      </c>
      <c r="L80" s="118"/>
    </row>
    <row r="81" spans="1:12">
      <c r="A81" s="119">
        <v>192703</v>
      </c>
      <c r="B81" s="120">
        <v>9922</v>
      </c>
      <c r="C81" s="118">
        <v>17.3</v>
      </c>
      <c r="D81" s="118"/>
      <c r="E81" t="s">
        <v>360</v>
      </c>
      <c r="F81" s="122">
        <v>1794.8420000000001</v>
      </c>
      <c r="G81" s="122"/>
      <c r="H81" s="119">
        <v>193506</v>
      </c>
      <c r="I81" s="120">
        <v>12936</v>
      </c>
      <c r="J81" s="117">
        <v>18.14</v>
      </c>
      <c r="K81" s="126" t="e">
        <v>#N/A</v>
      </c>
      <c r="L81" s="118"/>
    </row>
    <row r="82" spans="1:12">
      <c r="A82" s="119">
        <v>192704</v>
      </c>
      <c r="B82" s="120">
        <v>9953</v>
      </c>
      <c r="C82" s="118">
        <v>17.3</v>
      </c>
      <c r="D82" s="118"/>
      <c r="E82" t="s">
        <v>361</v>
      </c>
      <c r="F82" s="122">
        <v>1823.365</v>
      </c>
      <c r="G82" s="122"/>
      <c r="H82" s="119">
        <v>193507</v>
      </c>
      <c r="I82" s="120">
        <v>12966</v>
      </c>
      <c r="J82" s="117">
        <v>17.72</v>
      </c>
      <c r="K82" s="126" t="e">
        <v>#N/A</v>
      </c>
      <c r="L82" s="118"/>
    </row>
    <row r="83" spans="1:12">
      <c r="A83" s="119">
        <v>192705</v>
      </c>
      <c r="B83" s="120">
        <v>9983</v>
      </c>
      <c r="C83" s="118">
        <v>17.399999999999999</v>
      </c>
      <c r="D83" s="118"/>
      <c r="E83" t="s">
        <v>362</v>
      </c>
      <c r="F83" s="122">
        <v>1856.93</v>
      </c>
      <c r="G83" s="122"/>
      <c r="H83" s="119">
        <v>193508</v>
      </c>
      <c r="I83" s="120">
        <v>12997</v>
      </c>
      <c r="J83" s="117">
        <v>17.77</v>
      </c>
      <c r="K83" s="126" t="e">
        <v>#N/A</v>
      </c>
      <c r="L83" s="118"/>
    </row>
    <row r="84" spans="1:12">
      <c r="A84" s="119">
        <v>192706</v>
      </c>
      <c r="B84" s="120">
        <v>10014</v>
      </c>
      <c r="C84" s="118">
        <v>17.600000000000001</v>
      </c>
      <c r="D84" s="118"/>
      <c r="E84" t="s">
        <v>363</v>
      </c>
      <c r="F84" s="122">
        <v>1866.913</v>
      </c>
      <c r="G84" s="122"/>
      <c r="H84" s="119">
        <v>193509</v>
      </c>
      <c r="I84" s="120">
        <v>13028</v>
      </c>
      <c r="J84" s="117">
        <v>18.41</v>
      </c>
      <c r="K84" s="126" t="e">
        <v>#N/A</v>
      </c>
      <c r="L84" s="118"/>
    </row>
    <row r="85" spans="1:12">
      <c r="A85" s="119">
        <v>192707</v>
      </c>
      <c r="B85" s="120">
        <v>10044</v>
      </c>
      <c r="C85" s="118">
        <v>17.3</v>
      </c>
      <c r="D85" s="118"/>
      <c r="E85" t="s">
        <v>364</v>
      </c>
      <c r="F85" s="122">
        <v>1869.779</v>
      </c>
      <c r="G85" s="122"/>
      <c r="H85" s="119">
        <v>193510</v>
      </c>
      <c r="I85" s="120">
        <v>13058</v>
      </c>
      <c r="J85" s="117">
        <v>17.45</v>
      </c>
      <c r="K85" s="126" t="e">
        <v>#N/A</v>
      </c>
      <c r="L85" s="118"/>
    </row>
    <row r="86" spans="1:12">
      <c r="A86" s="119">
        <v>192708</v>
      </c>
      <c r="B86" s="120">
        <v>10075</v>
      </c>
      <c r="C86" s="118">
        <v>17.2</v>
      </c>
      <c r="D86" s="118"/>
      <c r="E86" t="s">
        <v>365</v>
      </c>
      <c r="F86" s="122">
        <v>1843.8140000000001</v>
      </c>
      <c r="G86" s="122"/>
      <c r="H86" s="119">
        <v>193511</v>
      </c>
      <c r="I86" s="120">
        <v>13089</v>
      </c>
      <c r="J86" s="117">
        <v>16.8</v>
      </c>
      <c r="K86" s="126" t="e">
        <v>#N/A</v>
      </c>
      <c r="L86" s="118"/>
    </row>
    <row r="87" spans="1:12">
      <c r="A87" s="119">
        <v>192709</v>
      </c>
      <c r="B87" s="120">
        <v>10106</v>
      </c>
      <c r="C87" s="118">
        <v>17.3</v>
      </c>
      <c r="D87" s="118"/>
      <c r="E87" t="s">
        <v>366</v>
      </c>
      <c r="F87" s="122">
        <v>1837.08</v>
      </c>
      <c r="G87" s="122"/>
      <c r="H87" s="119">
        <v>193512</v>
      </c>
      <c r="I87" s="120">
        <v>13119</v>
      </c>
      <c r="J87" s="117">
        <v>16.440000000000001</v>
      </c>
      <c r="K87" s="126" t="e">
        <v>#N/A</v>
      </c>
      <c r="L87" s="118"/>
    </row>
    <row r="88" spans="1:12">
      <c r="A88" s="119">
        <v>192710</v>
      </c>
      <c r="B88" s="120">
        <v>10136</v>
      </c>
      <c r="C88" s="118">
        <v>17.399999999999999</v>
      </c>
      <c r="D88" s="118"/>
      <c r="E88" t="s">
        <v>367</v>
      </c>
      <c r="F88" s="122">
        <v>1857.6890000000001</v>
      </c>
      <c r="G88" s="122"/>
      <c r="H88" s="119">
        <v>193601</v>
      </c>
      <c r="I88" s="120">
        <v>13150</v>
      </c>
      <c r="J88" s="117">
        <v>14.96</v>
      </c>
      <c r="K88" s="126" t="e">
        <v>#N/A</v>
      </c>
      <c r="L88" s="118"/>
    </row>
    <row r="89" spans="1:12">
      <c r="A89" s="119">
        <v>192711</v>
      </c>
      <c r="B89" s="120">
        <v>10167</v>
      </c>
      <c r="C89" s="118">
        <v>17.3</v>
      </c>
      <c r="D89" s="118"/>
      <c r="E89" t="s">
        <v>368</v>
      </c>
      <c r="F89" s="122">
        <v>1840.25</v>
      </c>
      <c r="G89" s="122"/>
      <c r="H89" s="119">
        <v>193602</v>
      </c>
      <c r="I89" s="120">
        <v>13181</v>
      </c>
      <c r="J89" s="117">
        <v>15.1</v>
      </c>
      <c r="K89" s="126" t="e">
        <v>#N/A</v>
      </c>
      <c r="L89" s="118"/>
    </row>
    <row r="90" spans="1:12">
      <c r="A90" s="119">
        <v>192712</v>
      </c>
      <c r="B90" s="120">
        <v>10197</v>
      </c>
      <c r="C90" s="118">
        <v>17.3</v>
      </c>
      <c r="D90" s="118"/>
      <c r="E90" t="s">
        <v>369</v>
      </c>
      <c r="F90" s="122">
        <v>1914.6320000000001</v>
      </c>
      <c r="G90" s="122"/>
      <c r="H90" s="119">
        <v>193603</v>
      </c>
      <c r="I90" s="120">
        <v>13210</v>
      </c>
      <c r="J90" s="117">
        <v>14.86</v>
      </c>
      <c r="K90" s="126" t="e">
        <v>#N/A</v>
      </c>
      <c r="L90" s="118"/>
    </row>
    <row r="91" spans="1:12">
      <c r="A91" s="119">
        <v>192801</v>
      </c>
      <c r="B91" s="120">
        <v>10228</v>
      </c>
      <c r="C91" s="118">
        <v>17.3</v>
      </c>
      <c r="D91" s="118"/>
      <c r="E91" t="s">
        <v>370</v>
      </c>
      <c r="F91" s="122">
        <v>1972.9010000000001</v>
      </c>
      <c r="G91" s="122"/>
      <c r="H91" s="119">
        <v>193604</v>
      </c>
      <c r="I91" s="120">
        <v>13241</v>
      </c>
      <c r="J91" s="117">
        <v>15.57</v>
      </c>
      <c r="K91" s="126" t="e">
        <v>#N/A</v>
      </c>
      <c r="L91" s="118"/>
    </row>
    <row r="92" spans="1:12">
      <c r="A92" s="119">
        <v>192802</v>
      </c>
      <c r="B92" s="120">
        <v>10259</v>
      </c>
      <c r="C92" s="118">
        <v>17.100000000000001</v>
      </c>
      <c r="D92" s="118"/>
      <c r="E92" t="s">
        <v>371</v>
      </c>
      <c r="F92" s="122">
        <v>2050.1</v>
      </c>
      <c r="G92" s="122"/>
      <c r="H92" s="119">
        <v>193605</v>
      </c>
      <c r="I92" s="120">
        <v>13271</v>
      </c>
      <c r="J92" s="117">
        <v>14.67</v>
      </c>
      <c r="K92" s="126" t="e">
        <v>#N/A</v>
      </c>
      <c r="L92" s="118"/>
    </row>
    <row r="93" spans="1:12">
      <c r="A93" s="119">
        <v>192803</v>
      </c>
      <c r="B93" s="120">
        <v>10288</v>
      </c>
      <c r="C93" s="118">
        <v>17.100000000000001</v>
      </c>
      <c r="D93" s="118"/>
      <c r="E93" t="s">
        <v>372</v>
      </c>
      <c r="F93" s="122">
        <v>2086.17</v>
      </c>
      <c r="G93" s="122"/>
      <c r="H93" s="119">
        <v>193606</v>
      </c>
      <c r="I93" s="120">
        <v>13302</v>
      </c>
      <c r="J93" s="117">
        <v>14.85</v>
      </c>
      <c r="K93" s="126" t="e">
        <v>#N/A</v>
      </c>
      <c r="L93" s="118"/>
    </row>
    <row r="94" spans="1:12">
      <c r="A94" s="119">
        <v>192804</v>
      </c>
      <c r="B94" s="120">
        <v>10319</v>
      </c>
      <c r="C94" s="118">
        <v>17.100000000000001</v>
      </c>
      <c r="D94" s="118"/>
      <c r="E94" t="s">
        <v>373</v>
      </c>
      <c r="F94" s="122">
        <v>2112.5340000000001</v>
      </c>
      <c r="G94" s="122"/>
      <c r="H94" s="119">
        <v>193607</v>
      </c>
      <c r="I94" s="120">
        <v>13332</v>
      </c>
      <c r="J94" s="117">
        <v>14.25</v>
      </c>
      <c r="K94" s="126" t="e">
        <v>#N/A</v>
      </c>
      <c r="L94" s="118"/>
    </row>
    <row r="95" spans="1:12">
      <c r="A95" s="119">
        <v>192805</v>
      </c>
      <c r="B95" s="120">
        <v>10349</v>
      </c>
      <c r="C95" s="118">
        <v>17.2</v>
      </c>
      <c r="D95" s="118"/>
      <c r="E95" t="s">
        <v>374</v>
      </c>
      <c r="F95" s="122">
        <v>2147.5790000000002</v>
      </c>
      <c r="G95" s="122"/>
      <c r="H95" s="119">
        <v>193608</v>
      </c>
      <c r="I95" s="120">
        <v>13363</v>
      </c>
      <c r="J95" s="117">
        <v>13.46</v>
      </c>
      <c r="K95" s="126" t="e">
        <v>#N/A</v>
      </c>
      <c r="L95" s="118"/>
    </row>
    <row r="96" spans="1:12">
      <c r="A96" s="119">
        <v>192806</v>
      </c>
      <c r="B96" s="120">
        <v>10380</v>
      </c>
      <c r="C96" s="118">
        <v>17.100000000000001</v>
      </c>
      <c r="D96" s="118"/>
      <c r="E96" t="s">
        <v>375</v>
      </c>
      <c r="F96" s="122">
        <v>2190.3719999999998</v>
      </c>
      <c r="G96" s="122"/>
      <c r="H96" s="119">
        <v>193609</v>
      </c>
      <c r="I96" s="120">
        <v>13394</v>
      </c>
      <c r="J96" s="117">
        <v>13.31</v>
      </c>
      <c r="K96" s="126" t="e">
        <v>#N/A</v>
      </c>
      <c r="L96" s="118"/>
    </row>
    <row r="97" spans="1:12">
      <c r="A97" s="119">
        <v>192807</v>
      </c>
      <c r="B97" s="120">
        <v>10410</v>
      </c>
      <c r="C97" s="118">
        <v>17.100000000000001</v>
      </c>
      <c r="D97" s="118"/>
      <c r="E97" t="s">
        <v>376</v>
      </c>
      <c r="F97" s="122">
        <v>2194.0830000000001</v>
      </c>
      <c r="G97" s="122"/>
      <c r="H97" s="119">
        <v>193610</v>
      </c>
      <c r="I97" s="120">
        <v>13424</v>
      </c>
      <c r="J97" s="117">
        <v>13.81</v>
      </c>
      <c r="K97" s="126" t="e">
        <v>#N/A</v>
      </c>
      <c r="L97" s="118"/>
    </row>
    <row r="98" spans="1:12">
      <c r="A98" s="119">
        <v>192808</v>
      </c>
      <c r="B98" s="120">
        <v>10441</v>
      </c>
      <c r="C98" s="118">
        <v>17.100000000000001</v>
      </c>
      <c r="D98" s="118"/>
      <c r="E98" t="s">
        <v>377</v>
      </c>
      <c r="F98" s="122">
        <v>2216.1590000000001</v>
      </c>
      <c r="G98" s="122"/>
      <c r="H98" s="119">
        <v>193611</v>
      </c>
      <c r="I98" s="120">
        <v>13455</v>
      </c>
      <c r="J98" s="117">
        <v>13.24</v>
      </c>
      <c r="K98" s="126" t="e">
        <v>#N/A</v>
      </c>
      <c r="L98" s="118"/>
    </row>
    <row r="99" spans="1:12">
      <c r="A99" s="119">
        <v>192809</v>
      </c>
      <c r="B99" s="120">
        <v>10472</v>
      </c>
      <c r="C99" s="118">
        <v>17.3</v>
      </c>
      <c r="D99" s="118"/>
      <c r="E99" t="s">
        <v>378</v>
      </c>
      <c r="F99" s="122">
        <v>2218.6030000000001</v>
      </c>
      <c r="G99" s="122"/>
      <c r="H99" s="119">
        <v>193612</v>
      </c>
      <c r="I99" s="120">
        <v>13485</v>
      </c>
      <c r="J99" s="117">
        <v>12.78</v>
      </c>
      <c r="K99" s="126" t="e">
        <v>#N/A</v>
      </c>
      <c r="L99" s="118"/>
    </row>
    <row r="100" spans="1:12">
      <c r="A100" s="119">
        <v>192810</v>
      </c>
      <c r="B100" s="120">
        <v>10502</v>
      </c>
      <c r="C100" s="118">
        <v>17.2</v>
      </c>
      <c r="D100" s="118"/>
      <c r="E100" t="s">
        <v>379</v>
      </c>
      <c r="F100" s="122">
        <v>2233.4670000000001</v>
      </c>
      <c r="G100" s="122"/>
      <c r="H100" s="119">
        <v>193701</v>
      </c>
      <c r="I100" s="120">
        <v>13516</v>
      </c>
      <c r="J100" s="117">
        <v>12.11</v>
      </c>
      <c r="K100" s="126" t="e">
        <v>#N/A</v>
      </c>
      <c r="L100" s="118"/>
    </row>
    <row r="101" spans="1:12">
      <c r="A101" s="119">
        <v>192811</v>
      </c>
      <c r="B101" s="120">
        <v>10533</v>
      </c>
      <c r="C101" s="118">
        <v>17.2</v>
      </c>
      <c r="D101" s="118"/>
      <c r="E101" t="s">
        <v>380</v>
      </c>
      <c r="F101" s="122">
        <v>2307.2449999999999</v>
      </c>
      <c r="G101" s="122"/>
      <c r="H101" s="119">
        <v>193702</v>
      </c>
      <c r="I101" s="120">
        <v>13547</v>
      </c>
      <c r="J101" s="117">
        <v>11.99</v>
      </c>
      <c r="K101" s="126" t="e">
        <v>#N/A</v>
      </c>
      <c r="L101" s="118"/>
    </row>
    <row r="102" spans="1:12">
      <c r="A102" s="119">
        <v>192812</v>
      </c>
      <c r="B102" s="120">
        <v>10563</v>
      </c>
      <c r="C102" s="118">
        <v>17.100000000000001</v>
      </c>
      <c r="D102" s="118"/>
      <c r="E102" t="s">
        <v>381</v>
      </c>
      <c r="F102" s="122">
        <v>2350.4140000000002</v>
      </c>
      <c r="G102" s="122"/>
      <c r="H102" s="119">
        <v>193703</v>
      </c>
      <c r="I102" s="120">
        <v>13575</v>
      </c>
      <c r="J102" s="117">
        <v>11.73</v>
      </c>
      <c r="K102" s="126" t="e">
        <v>#N/A</v>
      </c>
      <c r="L102" s="118"/>
    </row>
    <row r="103" spans="1:12">
      <c r="A103" s="119">
        <v>192901</v>
      </c>
      <c r="B103" s="120">
        <v>10594</v>
      </c>
      <c r="C103" s="118">
        <v>17.100000000000001</v>
      </c>
      <c r="D103" s="118"/>
      <c r="E103" t="s">
        <v>382</v>
      </c>
      <c r="F103" s="122">
        <v>2368.201</v>
      </c>
      <c r="G103" s="122"/>
      <c r="H103" s="119">
        <v>193704</v>
      </c>
      <c r="I103" s="120">
        <v>13606</v>
      </c>
      <c r="J103" s="117">
        <v>11.85</v>
      </c>
      <c r="K103" s="126" t="e">
        <v>#N/A</v>
      </c>
      <c r="L103" s="118"/>
    </row>
    <row r="104" spans="1:12">
      <c r="A104" s="119">
        <v>192902</v>
      </c>
      <c r="B104" s="120">
        <v>10625</v>
      </c>
      <c r="C104" s="118">
        <v>17.100000000000001</v>
      </c>
      <c r="D104" s="118"/>
      <c r="E104" t="s">
        <v>383</v>
      </c>
      <c r="F104" s="122">
        <v>2353.8020000000001</v>
      </c>
      <c r="G104" s="122"/>
      <c r="H104" s="119">
        <v>193705</v>
      </c>
      <c r="I104" s="120">
        <v>13636</v>
      </c>
      <c r="J104" s="117">
        <v>11.23</v>
      </c>
      <c r="K104" s="126" t="e">
        <v>#N/A</v>
      </c>
      <c r="L104" s="118"/>
    </row>
    <row r="105" spans="1:12">
      <c r="A105" s="119">
        <v>192903</v>
      </c>
      <c r="B105" s="120">
        <v>10653</v>
      </c>
      <c r="C105" s="118">
        <v>17</v>
      </c>
      <c r="D105" s="118"/>
      <c r="E105" t="s">
        <v>384</v>
      </c>
      <c r="F105" s="122">
        <v>2316.5439999999999</v>
      </c>
      <c r="G105" s="122"/>
      <c r="H105" s="119">
        <v>193706</v>
      </c>
      <c r="I105" s="120">
        <v>13667</v>
      </c>
      <c r="J105" s="117">
        <v>11.5</v>
      </c>
      <c r="K105" s="126" t="e">
        <v>#N/A</v>
      </c>
      <c r="L105" s="118"/>
    </row>
    <row r="106" spans="1:12">
      <c r="A106" s="119">
        <v>192904</v>
      </c>
      <c r="B106" s="120">
        <v>10684</v>
      </c>
      <c r="C106" s="118">
        <v>16.899999999999999</v>
      </c>
      <c r="D106" s="118"/>
      <c r="E106" t="s">
        <v>385</v>
      </c>
      <c r="F106" s="122">
        <v>2305.491</v>
      </c>
      <c r="G106" s="122"/>
      <c r="H106" s="119">
        <v>193707</v>
      </c>
      <c r="I106" s="120">
        <v>13697</v>
      </c>
      <c r="J106" s="117">
        <v>10.97</v>
      </c>
      <c r="K106" s="126" t="e">
        <v>#N/A</v>
      </c>
      <c r="L106" s="118"/>
    </row>
    <row r="107" spans="1:12">
      <c r="A107" s="119">
        <v>192905</v>
      </c>
      <c r="B107" s="120">
        <v>10714</v>
      </c>
      <c r="C107" s="118">
        <v>17</v>
      </c>
      <c r="D107" s="118"/>
      <c r="E107" t="s">
        <v>386</v>
      </c>
      <c r="F107" s="122">
        <v>2308.3829999999998</v>
      </c>
      <c r="G107" s="122"/>
      <c r="H107" s="119">
        <v>193708</v>
      </c>
      <c r="I107" s="120">
        <v>13728</v>
      </c>
      <c r="J107" s="117">
        <v>11.14</v>
      </c>
      <c r="K107" s="126" t="e">
        <v>#N/A</v>
      </c>
      <c r="L107" s="118"/>
    </row>
    <row r="108" spans="1:12">
      <c r="A108" s="119">
        <v>192906</v>
      </c>
      <c r="B108" s="120">
        <v>10745</v>
      </c>
      <c r="C108" s="118">
        <v>17.100000000000001</v>
      </c>
      <c r="D108" s="118"/>
      <c r="E108" t="s">
        <v>387</v>
      </c>
      <c r="F108" s="122">
        <v>2334.41</v>
      </c>
      <c r="G108" s="122"/>
      <c r="H108" s="119">
        <v>193709</v>
      </c>
      <c r="I108" s="120">
        <v>13759</v>
      </c>
      <c r="J108" s="117">
        <v>11.63</v>
      </c>
      <c r="K108" s="126" t="e">
        <v>#N/A</v>
      </c>
      <c r="L108" s="118"/>
    </row>
    <row r="109" spans="1:12">
      <c r="A109" s="119">
        <v>192907</v>
      </c>
      <c r="B109" s="120">
        <v>10775</v>
      </c>
      <c r="C109" s="118">
        <v>17.3</v>
      </c>
      <c r="D109" s="118"/>
      <c r="E109" t="s">
        <v>388</v>
      </c>
      <c r="F109" s="122">
        <v>2381.1570000000002</v>
      </c>
      <c r="G109" s="122"/>
      <c r="H109" s="119">
        <v>193710</v>
      </c>
      <c r="I109" s="120">
        <v>13789</v>
      </c>
      <c r="J109" s="117">
        <v>12.19</v>
      </c>
      <c r="K109" s="126" t="e">
        <v>#N/A</v>
      </c>
      <c r="L109" s="118"/>
    </row>
    <row r="110" spans="1:12">
      <c r="A110" s="119">
        <v>192908</v>
      </c>
      <c r="B110" s="120">
        <v>10806</v>
      </c>
      <c r="C110" s="118">
        <v>17.3</v>
      </c>
      <c r="D110" s="118"/>
      <c r="E110" t="s">
        <v>389</v>
      </c>
      <c r="F110" s="122">
        <v>2449.748</v>
      </c>
      <c r="G110" s="122"/>
      <c r="H110" s="119">
        <v>193711</v>
      </c>
      <c r="I110" s="120">
        <v>13820</v>
      </c>
      <c r="J110" s="117">
        <v>13.7</v>
      </c>
      <c r="K110" s="126" t="e">
        <v>#N/A</v>
      </c>
      <c r="L110" s="118"/>
    </row>
    <row r="111" spans="1:12">
      <c r="A111" s="119">
        <v>192909</v>
      </c>
      <c r="B111" s="120">
        <v>10837</v>
      </c>
      <c r="C111" s="118">
        <v>17.3</v>
      </c>
      <c r="D111" s="118"/>
      <c r="E111" t="s">
        <v>390</v>
      </c>
      <c r="F111" s="122">
        <v>2490.2739999999999</v>
      </c>
      <c r="G111" s="122"/>
      <c r="H111" s="119">
        <v>193712</v>
      </c>
      <c r="I111" s="120">
        <v>13850</v>
      </c>
      <c r="J111" s="117">
        <v>15.91</v>
      </c>
      <c r="K111" s="126" t="e">
        <v>#N/A</v>
      </c>
      <c r="L111" s="118"/>
    </row>
    <row r="112" spans="1:12">
      <c r="A112" s="119">
        <v>192910</v>
      </c>
      <c r="B112" s="120">
        <v>10867</v>
      </c>
      <c r="C112" s="118">
        <v>17.3</v>
      </c>
      <c r="D112" s="118"/>
      <c r="E112" t="s">
        <v>391</v>
      </c>
      <c r="F112" s="122">
        <v>2523.5479999999998</v>
      </c>
      <c r="G112" s="122"/>
      <c r="H112" s="119">
        <v>193801</v>
      </c>
      <c r="I112" s="120">
        <v>13881</v>
      </c>
      <c r="J112" s="117">
        <v>16.88</v>
      </c>
      <c r="K112" s="126" t="e">
        <v>#N/A</v>
      </c>
      <c r="L112" s="118"/>
    </row>
    <row r="113" spans="1:12">
      <c r="A113" s="119">
        <v>192911</v>
      </c>
      <c r="B113" s="120">
        <v>10898</v>
      </c>
      <c r="C113" s="118">
        <v>17.3</v>
      </c>
      <c r="D113" s="118"/>
      <c r="E113" t="s">
        <v>392</v>
      </c>
      <c r="F113" s="122">
        <v>2537.6370000000002</v>
      </c>
      <c r="G113" s="122"/>
      <c r="H113" s="119">
        <v>193802</v>
      </c>
      <c r="I113" s="120">
        <v>13912</v>
      </c>
      <c r="J113" s="117">
        <v>17.88</v>
      </c>
      <c r="K113" s="126" t="e">
        <v>#N/A</v>
      </c>
      <c r="L113" s="118"/>
    </row>
    <row r="114" spans="1:12">
      <c r="A114" s="119">
        <v>192912</v>
      </c>
      <c r="B114" s="120">
        <v>10928</v>
      </c>
      <c r="C114" s="118">
        <v>17.2</v>
      </c>
      <c r="D114" s="118"/>
      <c r="E114" t="s">
        <v>393</v>
      </c>
      <c r="F114" s="122">
        <v>2526.058</v>
      </c>
      <c r="G114" s="122"/>
      <c r="H114" s="119">
        <v>193803</v>
      </c>
      <c r="I114" s="120">
        <v>13940</v>
      </c>
      <c r="J114" s="117">
        <v>18.489999999999998</v>
      </c>
      <c r="K114" s="126" t="e">
        <v>#N/A</v>
      </c>
      <c r="L114" s="118"/>
    </row>
    <row r="115" spans="1:12">
      <c r="A115" s="119">
        <v>193001</v>
      </c>
      <c r="B115" s="120">
        <v>10959</v>
      </c>
      <c r="C115" s="118">
        <v>17.100000000000001</v>
      </c>
      <c r="D115" s="118"/>
      <c r="E115" t="s">
        <v>394</v>
      </c>
      <c r="F115" s="122">
        <v>2545.9250000000002</v>
      </c>
      <c r="G115" s="122"/>
      <c r="H115" s="119">
        <v>193804</v>
      </c>
      <c r="I115" s="120">
        <v>13971</v>
      </c>
      <c r="J115" s="117">
        <v>18.96</v>
      </c>
      <c r="K115" s="126" t="e">
        <v>#N/A</v>
      </c>
      <c r="L115" s="118"/>
    </row>
    <row r="116" spans="1:12">
      <c r="A116" s="119">
        <v>193002</v>
      </c>
      <c r="B116" s="120">
        <v>10990</v>
      </c>
      <c r="C116" s="118">
        <v>17</v>
      </c>
      <c r="D116" s="118"/>
      <c r="E116" t="s">
        <v>395</v>
      </c>
      <c r="F116" s="122">
        <v>2542.7249999999999</v>
      </c>
      <c r="G116" s="122"/>
      <c r="H116" s="119">
        <v>193805</v>
      </c>
      <c r="I116" s="120">
        <v>14001</v>
      </c>
      <c r="J116" s="117">
        <v>19.739999999999998</v>
      </c>
      <c r="K116" s="126" t="e">
        <v>#N/A</v>
      </c>
      <c r="L116" s="118"/>
    </row>
    <row r="117" spans="1:12">
      <c r="A117" s="119">
        <v>193003</v>
      </c>
      <c r="B117" s="120">
        <v>11018</v>
      </c>
      <c r="C117" s="118">
        <v>16.899999999999999</v>
      </c>
      <c r="D117" s="118"/>
      <c r="E117" t="s">
        <v>396</v>
      </c>
      <c r="F117" s="122">
        <v>2584.2759999999998</v>
      </c>
      <c r="G117" s="122"/>
      <c r="H117" s="119">
        <v>193806</v>
      </c>
      <c r="I117" s="120">
        <v>14032</v>
      </c>
      <c r="J117" s="117">
        <v>20</v>
      </c>
      <c r="K117" s="126" t="e">
        <v>#N/A</v>
      </c>
      <c r="L117" s="118"/>
    </row>
    <row r="118" spans="1:12">
      <c r="A118" s="119">
        <v>193004</v>
      </c>
      <c r="B118" s="120">
        <v>11049</v>
      </c>
      <c r="C118" s="118">
        <v>17</v>
      </c>
      <c r="D118" s="118"/>
      <c r="E118" t="s">
        <v>397</v>
      </c>
      <c r="F118" s="122">
        <v>2600.1579999999999</v>
      </c>
      <c r="G118" s="122"/>
      <c r="H118" s="119">
        <v>193807</v>
      </c>
      <c r="I118" s="120">
        <v>14062</v>
      </c>
      <c r="J118" s="117">
        <v>19.579999999999998</v>
      </c>
      <c r="K118" s="126" t="e">
        <v>#N/A</v>
      </c>
      <c r="L118" s="118"/>
    </row>
    <row r="119" spans="1:12">
      <c r="A119" s="119">
        <v>193005</v>
      </c>
      <c r="B119" s="120">
        <v>11079</v>
      </c>
      <c r="C119" s="118">
        <v>16.899999999999999</v>
      </c>
      <c r="D119" s="118"/>
      <c r="E119" t="s">
        <v>398</v>
      </c>
      <c r="F119" s="122">
        <v>2593.8850000000002</v>
      </c>
      <c r="G119" s="122"/>
      <c r="H119" s="119">
        <v>193808</v>
      </c>
      <c r="I119" s="120">
        <v>14093</v>
      </c>
      <c r="J119" s="117">
        <v>19.18</v>
      </c>
      <c r="K119" s="126" t="e">
        <v>#N/A</v>
      </c>
      <c r="L119" s="118"/>
    </row>
    <row r="120" spans="1:12">
      <c r="A120" s="119">
        <v>193006</v>
      </c>
      <c r="B120" s="120">
        <v>11110</v>
      </c>
      <c r="C120" s="118">
        <v>16.8</v>
      </c>
      <c r="D120" s="118"/>
      <c r="E120" t="s">
        <v>399</v>
      </c>
      <c r="F120" s="122">
        <v>2618.873</v>
      </c>
      <c r="G120" s="122"/>
      <c r="H120" s="119">
        <v>193809</v>
      </c>
      <c r="I120" s="120">
        <v>14124</v>
      </c>
      <c r="J120" s="117">
        <v>18.600000000000001</v>
      </c>
      <c r="K120" s="126" t="e">
        <v>#N/A</v>
      </c>
      <c r="L120" s="118"/>
    </row>
    <row r="121" spans="1:12">
      <c r="A121" s="119">
        <v>193007</v>
      </c>
      <c r="B121" s="120">
        <v>11140</v>
      </c>
      <c r="C121" s="118">
        <v>16.600000000000001</v>
      </c>
      <c r="D121" s="118"/>
      <c r="E121" t="s">
        <v>400</v>
      </c>
      <c r="F121" s="122">
        <v>2591.3209999999999</v>
      </c>
      <c r="G121" s="122"/>
      <c r="H121" s="119">
        <v>193810</v>
      </c>
      <c r="I121" s="120">
        <v>14154</v>
      </c>
      <c r="J121" s="117">
        <v>18.22</v>
      </c>
      <c r="K121" s="126" t="e">
        <v>#N/A</v>
      </c>
      <c r="L121" s="118"/>
    </row>
    <row r="122" spans="1:12">
      <c r="A122" s="119">
        <v>193008</v>
      </c>
      <c r="B122" s="120">
        <v>11171</v>
      </c>
      <c r="C122" s="118">
        <v>16.5</v>
      </c>
      <c r="D122" s="118"/>
      <c r="E122" t="s">
        <v>401</v>
      </c>
      <c r="F122" s="122">
        <v>2521.17</v>
      </c>
      <c r="G122" s="122"/>
      <c r="H122" s="119">
        <v>193811</v>
      </c>
      <c r="I122" s="120">
        <v>14185</v>
      </c>
      <c r="J122" s="117">
        <v>17.14</v>
      </c>
      <c r="K122" s="126" t="e">
        <v>#N/A</v>
      </c>
      <c r="L122" s="118"/>
    </row>
    <row r="123" spans="1:12">
      <c r="A123" s="119">
        <v>193009</v>
      </c>
      <c r="B123" s="120">
        <v>11202</v>
      </c>
      <c r="C123" s="118">
        <v>16.600000000000001</v>
      </c>
      <c r="D123" s="118"/>
      <c r="E123" t="s">
        <v>402</v>
      </c>
      <c r="F123" s="122">
        <v>2536.645</v>
      </c>
      <c r="G123" s="122"/>
      <c r="H123" s="119">
        <v>193812</v>
      </c>
      <c r="I123" s="120">
        <v>14215</v>
      </c>
      <c r="J123" s="117">
        <v>16.36</v>
      </c>
      <c r="K123" s="126" t="e">
        <v>#N/A</v>
      </c>
      <c r="L123" s="118"/>
    </row>
    <row r="124" spans="1:12">
      <c r="A124" s="119">
        <v>193010</v>
      </c>
      <c r="B124" s="120">
        <v>11232</v>
      </c>
      <c r="C124" s="118">
        <v>16.5</v>
      </c>
      <c r="D124" s="118"/>
      <c r="E124" t="s">
        <v>403</v>
      </c>
      <c r="F124" s="122">
        <v>2596.0830000000001</v>
      </c>
      <c r="G124" s="122"/>
      <c r="H124" s="119">
        <v>193901</v>
      </c>
      <c r="I124" s="120">
        <v>14246</v>
      </c>
      <c r="J124" s="117">
        <v>17.61</v>
      </c>
      <c r="K124" s="126" t="e">
        <v>#N/A</v>
      </c>
      <c r="L124" s="118"/>
    </row>
    <row r="125" spans="1:12">
      <c r="A125" s="119">
        <v>193011</v>
      </c>
      <c r="B125" s="120">
        <v>11263</v>
      </c>
      <c r="C125" s="118">
        <v>16.399999999999999</v>
      </c>
      <c r="D125" s="118"/>
      <c r="E125" t="s">
        <v>404</v>
      </c>
      <c r="F125" s="122">
        <v>2656.6149999999998</v>
      </c>
      <c r="G125" s="122"/>
      <c r="H125" s="119">
        <v>193902</v>
      </c>
      <c r="I125" s="120">
        <v>14277</v>
      </c>
      <c r="J125" s="117">
        <v>17.43</v>
      </c>
      <c r="K125" s="126" t="e">
        <v>#N/A</v>
      </c>
      <c r="L125" s="118"/>
    </row>
    <row r="126" spans="1:12">
      <c r="A126" s="119">
        <v>193012</v>
      </c>
      <c r="B126" s="120">
        <v>11293</v>
      </c>
      <c r="C126" s="118">
        <v>16.100000000000001</v>
      </c>
      <c r="D126" s="118"/>
      <c r="E126" t="s">
        <v>405</v>
      </c>
      <c r="F126" s="122">
        <v>2710.3490000000002</v>
      </c>
      <c r="G126" s="122"/>
      <c r="H126" s="119">
        <v>193903</v>
      </c>
      <c r="I126" s="120">
        <v>14305</v>
      </c>
      <c r="J126" s="117">
        <v>17.190000000000001</v>
      </c>
      <c r="K126" s="126" t="e">
        <v>#N/A</v>
      </c>
      <c r="L126" s="118"/>
    </row>
    <row r="127" spans="1:12">
      <c r="A127" s="119">
        <v>193101</v>
      </c>
      <c r="B127" s="120">
        <v>11324</v>
      </c>
      <c r="C127" s="118">
        <v>15.9</v>
      </c>
      <c r="D127" s="118"/>
      <c r="E127" t="s">
        <v>406</v>
      </c>
      <c r="F127" s="122">
        <v>2778.8009999999999</v>
      </c>
      <c r="G127" s="122"/>
      <c r="H127" s="119">
        <v>193904</v>
      </c>
      <c r="I127" s="120">
        <v>14336</v>
      </c>
      <c r="J127" s="117">
        <v>17.39</v>
      </c>
      <c r="K127" s="126" t="e">
        <v>#N/A</v>
      </c>
      <c r="L127" s="118"/>
    </row>
    <row r="128" spans="1:12">
      <c r="A128" s="119">
        <v>193102</v>
      </c>
      <c r="B128" s="120">
        <v>11355</v>
      </c>
      <c r="C128" s="118">
        <v>15.7</v>
      </c>
      <c r="D128" s="118"/>
      <c r="E128" t="s">
        <v>407</v>
      </c>
      <c r="F128" s="122">
        <v>2775.4879999999998</v>
      </c>
      <c r="G128" s="122"/>
      <c r="H128" s="119">
        <v>193905</v>
      </c>
      <c r="I128" s="120">
        <v>14366</v>
      </c>
      <c r="J128" s="117">
        <v>16.899999999999999</v>
      </c>
      <c r="K128" s="126" t="e">
        <v>#N/A</v>
      </c>
      <c r="L128" s="118"/>
    </row>
    <row r="129" spans="1:12">
      <c r="A129" s="119">
        <v>193103</v>
      </c>
      <c r="B129" s="120">
        <v>11383</v>
      </c>
      <c r="C129" s="118">
        <v>15.6</v>
      </c>
      <c r="D129" s="118"/>
      <c r="E129" t="s">
        <v>408</v>
      </c>
      <c r="F129" s="122">
        <v>2785.2040000000002</v>
      </c>
      <c r="G129" s="122"/>
      <c r="H129" s="119">
        <v>193906</v>
      </c>
      <c r="I129" s="120">
        <v>14397</v>
      </c>
      <c r="J129" s="117">
        <v>16.29</v>
      </c>
      <c r="K129" s="126" t="e">
        <v>#N/A</v>
      </c>
      <c r="L129" s="118"/>
    </row>
    <row r="130" spans="1:12">
      <c r="A130" s="119">
        <v>193104</v>
      </c>
      <c r="B130" s="120">
        <v>11414</v>
      </c>
      <c r="C130" s="118">
        <v>15.5</v>
      </c>
      <c r="D130" s="118"/>
      <c r="E130" t="s">
        <v>409</v>
      </c>
      <c r="F130" s="122">
        <v>2847.6990000000001</v>
      </c>
      <c r="G130" s="122"/>
      <c r="H130" s="119">
        <v>193907</v>
      </c>
      <c r="I130" s="120">
        <v>14427</v>
      </c>
      <c r="J130" s="117">
        <v>16.18</v>
      </c>
      <c r="K130" s="126" t="e">
        <v>#N/A</v>
      </c>
      <c r="L130" s="118"/>
    </row>
    <row r="131" spans="1:12">
      <c r="A131" s="119">
        <v>193105</v>
      </c>
      <c r="B131" s="120">
        <v>11444</v>
      </c>
      <c r="C131" s="118">
        <v>15.3</v>
      </c>
      <c r="D131" s="118"/>
      <c r="E131" t="s">
        <v>410</v>
      </c>
      <c r="F131" s="122">
        <v>2834.39</v>
      </c>
      <c r="G131" s="122"/>
      <c r="H131" s="119">
        <v>193908</v>
      </c>
      <c r="I131" s="120">
        <v>14458</v>
      </c>
      <c r="J131" s="117">
        <v>15.79</v>
      </c>
      <c r="K131" s="126" t="e">
        <v>#N/A</v>
      </c>
      <c r="L131" s="118"/>
    </row>
    <row r="132" spans="1:12">
      <c r="A132" s="119">
        <v>193106</v>
      </c>
      <c r="B132" s="120">
        <v>11475</v>
      </c>
      <c r="C132" s="118">
        <v>15.1</v>
      </c>
      <c r="D132" s="118"/>
      <c r="E132" t="s">
        <v>411</v>
      </c>
      <c r="F132" s="122">
        <v>2839.0219999999999</v>
      </c>
      <c r="G132" s="122"/>
      <c r="H132" s="119">
        <v>193909</v>
      </c>
      <c r="I132" s="120">
        <v>14489</v>
      </c>
      <c r="J132" s="117">
        <v>15.22</v>
      </c>
      <c r="K132" s="126" t="e">
        <v>#N/A</v>
      </c>
      <c r="L132" s="118"/>
    </row>
    <row r="133" spans="1:12">
      <c r="A133" s="119">
        <v>193107</v>
      </c>
      <c r="B133" s="120">
        <v>11505</v>
      </c>
      <c r="C133" s="118">
        <v>15.1</v>
      </c>
      <c r="D133" s="118"/>
      <c r="E133" t="s">
        <v>412</v>
      </c>
      <c r="F133" s="122">
        <v>2802.616</v>
      </c>
      <c r="G133" s="122"/>
      <c r="H133" s="119">
        <v>193910</v>
      </c>
      <c r="I133" s="120">
        <v>14519</v>
      </c>
      <c r="J133" s="117">
        <v>15.48</v>
      </c>
      <c r="K133" s="126" t="e">
        <v>#N/A</v>
      </c>
      <c r="L133" s="118"/>
    </row>
    <row r="134" spans="1:12">
      <c r="A134" s="119">
        <v>193108</v>
      </c>
      <c r="B134" s="120">
        <v>11536</v>
      </c>
      <c r="C134" s="118">
        <v>15.1</v>
      </c>
      <c r="D134" s="118"/>
      <c r="E134" t="s">
        <v>413</v>
      </c>
      <c r="F134" s="122">
        <v>2819.2640000000001</v>
      </c>
      <c r="G134" s="122"/>
      <c r="H134" s="119">
        <v>193911</v>
      </c>
      <c r="I134" s="120">
        <v>14550</v>
      </c>
      <c r="J134" s="117">
        <v>15.49</v>
      </c>
      <c r="K134" s="126" t="e">
        <v>#N/A</v>
      </c>
      <c r="L134" s="118"/>
    </row>
    <row r="135" spans="1:12">
      <c r="A135" s="119">
        <v>193109</v>
      </c>
      <c r="B135" s="120">
        <v>11567</v>
      </c>
      <c r="C135" s="118">
        <v>15</v>
      </c>
      <c r="D135" s="118"/>
      <c r="E135" t="s">
        <v>414</v>
      </c>
      <c r="F135" s="122">
        <v>2872.0050000000001</v>
      </c>
      <c r="G135" s="122"/>
      <c r="H135" s="119">
        <v>193912</v>
      </c>
      <c r="I135" s="120">
        <v>14580</v>
      </c>
      <c r="J135" s="117">
        <v>15.19</v>
      </c>
      <c r="K135" s="126" t="e">
        <v>#N/A</v>
      </c>
      <c r="L135" s="118"/>
    </row>
    <row r="136" spans="1:12">
      <c r="A136" s="119">
        <v>193110</v>
      </c>
      <c r="B136" s="120">
        <v>11597</v>
      </c>
      <c r="C136" s="118">
        <v>14.9</v>
      </c>
      <c r="D136" s="118"/>
      <c r="E136" t="s">
        <v>415</v>
      </c>
      <c r="F136" s="122">
        <v>2918.4189999999999</v>
      </c>
      <c r="G136" s="122"/>
      <c r="H136" s="119">
        <v>194001</v>
      </c>
      <c r="I136" s="120">
        <v>14611</v>
      </c>
      <c r="J136" s="117">
        <v>15.53</v>
      </c>
      <c r="K136" s="126" t="e">
        <v>#N/A</v>
      </c>
      <c r="L136" s="118"/>
    </row>
    <row r="137" spans="1:12">
      <c r="A137" s="119">
        <v>193111</v>
      </c>
      <c r="B137" s="120">
        <v>11628</v>
      </c>
      <c r="C137" s="118">
        <v>14.7</v>
      </c>
      <c r="D137" s="118"/>
      <c r="E137" t="s">
        <v>416</v>
      </c>
      <c r="F137" s="122">
        <v>2977.83</v>
      </c>
      <c r="G137" s="122"/>
      <c r="H137" s="119">
        <v>194002</v>
      </c>
      <c r="I137" s="120">
        <v>14642</v>
      </c>
      <c r="J137" s="117">
        <v>15.67</v>
      </c>
      <c r="K137" s="126" t="e">
        <v>#N/A</v>
      </c>
      <c r="L137" s="118"/>
    </row>
    <row r="138" spans="1:12">
      <c r="A138" s="119">
        <v>193112</v>
      </c>
      <c r="B138" s="120">
        <v>11658</v>
      </c>
      <c r="C138" s="118">
        <v>14.6</v>
      </c>
      <c r="D138" s="118"/>
      <c r="E138" t="s">
        <v>417</v>
      </c>
      <c r="F138" s="122">
        <v>3031.241</v>
      </c>
      <c r="G138" s="122"/>
      <c r="H138" s="119">
        <v>194003</v>
      </c>
      <c r="I138" s="120">
        <v>14671</v>
      </c>
      <c r="J138" s="117">
        <v>15.03</v>
      </c>
      <c r="K138" s="126" t="e">
        <v>#N/A</v>
      </c>
      <c r="L138" s="118"/>
    </row>
    <row r="139" spans="1:12">
      <c r="A139" s="119">
        <v>193201</v>
      </c>
      <c r="B139" s="120">
        <v>11689</v>
      </c>
      <c r="C139" s="118">
        <v>14.3</v>
      </c>
      <c r="D139" s="118"/>
      <c r="E139" t="s">
        <v>418</v>
      </c>
      <c r="F139" s="122">
        <v>3064.7089999999998</v>
      </c>
      <c r="G139" s="122"/>
      <c r="H139" s="119">
        <v>194004</v>
      </c>
      <c r="I139" s="120">
        <v>14702</v>
      </c>
      <c r="J139" s="117">
        <v>15.82</v>
      </c>
      <c r="K139" s="126" t="e">
        <v>#N/A</v>
      </c>
      <c r="L139" s="118"/>
    </row>
    <row r="140" spans="1:12">
      <c r="A140" s="119">
        <v>193202</v>
      </c>
      <c r="B140" s="120">
        <v>11720</v>
      </c>
      <c r="C140" s="118">
        <v>14.1</v>
      </c>
      <c r="D140" s="118"/>
      <c r="E140" t="s">
        <v>419</v>
      </c>
      <c r="F140" s="122">
        <v>3093.047</v>
      </c>
      <c r="G140" s="122"/>
      <c r="H140" s="119">
        <v>194005</v>
      </c>
      <c r="I140" s="120">
        <v>14732</v>
      </c>
      <c r="J140" s="117">
        <v>15.5</v>
      </c>
      <c r="K140" s="126" t="e">
        <v>#N/A</v>
      </c>
      <c r="L140" s="118"/>
    </row>
    <row r="141" spans="1:12">
      <c r="A141" s="119">
        <v>193203</v>
      </c>
      <c r="B141" s="120">
        <v>11749</v>
      </c>
      <c r="C141" s="118">
        <v>14</v>
      </c>
      <c r="D141" s="118"/>
      <c r="E141" t="s">
        <v>420</v>
      </c>
      <c r="F141" s="122">
        <v>3100.5630000000001</v>
      </c>
      <c r="G141" s="122"/>
      <c r="H141" s="119">
        <v>194006</v>
      </c>
      <c r="I141" s="120">
        <v>14763</v>
      </c>
      <c r="J141" s="117">
        <v>13.38</v>
      </c>
      <c r="K141" s="126" t="e">
        <v>#N/A</v>
      </c>
      <c r="L141" s="118"/>
    </row>
    <row r="142" spans="1:12">
      <c r="A142" s="119">
        <v>193204</v>
      </c>
      <c r="B142" s="120">
        <v>11780</v>
      </c>
      <c r="C142" s="118">
        <v>13.9</v>
      </c>
      <c r="D142" s="118"/>
      <c r="E142" t="s">
        <v>421</v>
      </c>
      <c r="F142" s="122">
        <v>3141.087</v>
      </c>
      <c r="G142" s="122"/>
      <c r="H142" s="119">
        <v>194007</v>
      </c>
      <c r="I142" s="120">
        <v>14793</v>
      </c>
      <c r="J142" s="117">
        <v>14.11</v>
      </c>
      <c r="K142" s="126" t="e">
        <v>#N/A</v>
      </c>
      <c r="L142" s="118"/>
    </row>
    <row r="143" spans="1:12">
      <c r="A143" s="119">
        <v>193205</v>
      </c>
      <c r="B143" s="120">
        <v>11810</v>
      </c>
      <c r="C143" s="118">
        <v>13.7</v>
      </c>
      <c r="D143" s="118"/>
      <c r="E143" t="s">
        <v>422</v>
      </c>
      <c r="F143" s="122">
        <v>3180.4470000000001</v>
      </c>
      <c r="G143" s="122"/>
      <c r="H143" s="119">
        <v>194008</v>
      </c>
      <c r="I143" s="120">
        <v>14824</v>
      </c>
      <c r="J143" s="117">
        <v>14.94</v>
      </c>
      <c r="K143" s="126" t="e">
        <v>#N/A</v>
      </c>
      <c r="L143" s="118"/>
    </row>
    <row r="144" spans="1:12">
      <c r="A144" s="119">
        <v>193206</v>
      </c>
      <c r="B144" s="120">
        <v>11841</v>
      </c>
      <c r="C144" s="118">
        <v>13.6</v>
      </c>
      <c r="D144" s="118"/>
      <c r="E144" t="s">
        <v>423</v>
      </c>
      <c r="F144" s="122">
        <v>3240.3319999999999</v>
      </c>
      <c r="G144" s="122"/>
      <c r="H144" s="119">
        <v>194009</v>
      </c>
      <c r="I144" s="120">
        <v>14855</v>
      </c>
      <c r="J144" s="117">
        <v>13.32</v>
      </c>
      <c r="K144" s="126" t="e">
        <v>#N/A</v>
      </c>
      <c r="L144" s="118"/>
    </row>
    <row r="145" spans="1:12">
      <c r="A145" s="119">
        <v>193207</v>
      </c>
      <c r="B145" s="120">
        <v>11871</v>
      </c>
      <c r="C145" s="118">
        <v>13.6</v>
      </c>
      <c r="D145" s="118"/>
      <c r="E145" t="s">
        <v>424</v>
      </c>
      <c r="F145" s="122">
        <v>3264.9670000000001</v>
      </c>
      <c r="G145" s="122"/>
      <c r="H145" s="119">
        <v>194010</v>
      </c>
      <c r="I145" s="120">
        <v>14885</v>
      </c>
      <c r="J145" s="117">
        <v>14.76</v>
      </c>
      <c r="K145" s="126" t="e">
        <v>#N/A</v>
      </c>
      <c r="L145" s="118"/>
    </row>
    <row r="146" spans="1:12">
      <c r="A146" s="119">
        <v>193208</v>
      </c>
      <c r="B146" s="120">
        <v>11902</v>
      </c>
      <c r="C146" s="118">
        <v>13.5</v>
      </c>
      <c r="D146" s="118"/>
      <c r="E146" t="s">
        <v>425</v>
      </c>
      <c r="F146" s="122">
        <v>3338.2460000000001</v>
      </c>
      <c r="G146" s="122"/>
      <c r="H146" s="119">
        <v>194011</v>
      </c>
      <c r="I146" s="120">
        <v>14916</v>
      </c>
      <c r="J146" s="117">
        <v>14.25</v>
      </c>
      <c r="K146" s="126" t="e">
        <v>#N/A</v>
      </c>
      <c r="L146" s="118"/>
    </row>
    <row r="147" spans="1:12">
      <c r="A147" s="119">
        <v>193209</v>
      </c>
      <c r="B147" s="120">
        <v>11933</v>
      </c>
      <c r="C147" s="118">
        <v>13.4</v>
      </c>
      <c r="D147" s="118"/>
      <c r="E147" t="s">
        <v>426</v>
      </c>
      <c r="F147" s="122">
        <v>3376.587</v>
      </c>
      <c r="G147" s="122"/>
      <c r="H147" s="119">
        <v>194012</v>
      </c>
      <c r="I147" s="120">
        <v>14946</v>
      </c>
      <c r="J147" s="117">
        <v>13.41</v>
      </c>
      <c r="K147" s="126" t="e">
        <v>#N/A</v>
      </c>
      <c r="L147" s="118"/>
    </row>
    <row r="148" spans="1:12">
      <c r="A148" s="119">
        <v>193210</v>
      </c>
      <c r="B148" s="120">
        <v>11963</v>
      </c>
      <c r="C148" s="118">
        <v>13.3</v>
      </c>
      <c r="D148" s="118"/>
      <c r="E148" t="s">
        <v>427</v>
      </c>
      <c r="F148" s="122">
        <v>3422.4690000000001</v>
      </c>
      <c r="G148" s="122"/>
      <c r="H148" s="119">
        <v>194101</v>
      </c>
      <c r="I148" s="120">
        <v>14977</v>
      </c>
      <c r="J148" s="117">
        <v>12.13</v>
      </c>
      <c r="K148" s="126" t="e">
        <v>#N/A</v>
      </c>
      <c r="L148" s="118"/>
    </row>
    <row r="149" spans="1:12">
      <c r="A149" s="119">
        <v>193211</v>
      </c>
      <c r="B149" s="120">
        <v>11994</v>
      </c>
      <c r="C149" s="118">
        <v>13.2</v>
      </c>
      <c r="D149" s="118"/>
      <c r="E149" t="s">
        <v>428</v>
      </c>
      <c r="F149" s="122">
        <v>3431.9569999999999</v>
      </c>
      <c r="G149" s="122"/>
      <c r="H149" s="119">
        <v>194102</v>
      </c>
      <c r="I149" s="120">
        <v>15008</v>
      </c>
      <c r="J149" s="117">
        <v>11.72</v>
      </c>
      <c r="K149" s="126" t="e">
        <v>#N/A</v>
      </c>
      <c r="L149" s="118"/>
    </row>
    <row r="150" spans="1:12">
      <c r="A150" s="119">
        <v>193212</v>
      </c>
      <c r="B150" s="120">
        <v>12024</v>
      </c>
      <c r="C150" s="118">
        <v>13.1</v>
      </c>
      <c r="D150" s="118"/>
      <c r="E150" t="s">
        <v>429</v>
      </c>
      <c r="F150" s="122">
        <v>3516.2510000000002</v>
      </c>
      <c r="G150" s="122"/>
      <c r="H150" s="119">
        <v>194103</v>
      </c>
      <c r="I150" s="120">
        <v>15036</v>
      </c>
      <c r="J150" s="117">
        <v>11.86</v>
      </c>
      <c r="K150" s="126" t="e">
        <v>#N/A</v>
      </c>
      <c r="L150" s="118"/>
    </row>
    <row r="151" spans="1:12">
      <c r="A151" s="119">
        <v>193301</v>
      </c>
      <c r="B151" s="120">
        <v>12055</v>
      </c>
      <c r="C151" s="118">
        <v>12.9</v>
      </c>
      <c r="D151" s="118"/>
      <c r="E151" t="s">
        <v>430</v>
      </c>
      <c r="F151" s="122">
        <v>3563.96</v>
      </c>
      <c r="G151" s="122"/>
      <c r="H151" s="119">
        <v>194104</v>
      </c>
      <c r="I151" s="120">
        <v>15067</v>
      </c>
      <c r="J151" s="117">
        <v>12.24</v>
      </c>
      <c r="K151" s="126" t="e">
        <v>#N/A</v>
      </c>
      <c r="L151" s="118"/>
    </row>
    <row r="152" spans="1:12">
      <c r="A152" s="119">
        <v>193302</v>
      </c>
      <c r="B152" s="120">
        <v>12086</v>
      </c>
      <c r="C152" s="118">
        <v>12.7</v>
      </c>
      <c r="D152" s="118"/>
      <c r="E152" t="s">
        <v>431</v>
      </c>
      <c r="F152" s="122">
        <v>3636.2849999999999</v>
      </c>
      <c r="G152" s="122"/>
      <c r="H152" s="119">
        <v>194105</v>
      </c>
      <c r="I152" s="120">
        <v>15097</v>
      </c>
      <c r="J152" s="117">
        <v>10.91</v>
      </c>
      <c r="K152" s="126" t="e">
        <v>#N/A</v>
      </c>
      <c r="L152" s="118"/>
    </row>
    <row r="153" spans="1:12">
      <c r="A153" s="119">
        <v>193303</v>
      </c>
      <c r="B153" s="120">
        <v>12114</v>
      </c>
      <c r="C153" s="118">
        <v>12.6</v>
      </c>
      <c r="D153" s="118"/>
      <c r="E153" t="s">
        <v>432</v>
      </c>
      <c r="F153" s="122">
        <v>3724.0140000000001</v>
      </c>
      <c r="G153" s="122"/>
      <c r="H153" s="119">
        <v>194106</v>
      </c>
      <c r="I153" s="120">
        <v>15128</v>
      </c>
      <c r="J153" s="117">
        <v>9.84</v>
      </c>
      <c r="K153" s="126" t="e">
        <v>#N/A</v>
      </c>
      <c r="L153" s="118"/>
    </row>
    <row r="154" spans="1:12">
      <c r="A154" s="119">
        <v>193304</v>
      </c>
      <c r="B154" s="120">
        <v>12145</v>
      </c>
      <c r="C154" s="118">
        <v>12.6</v>
      </c>
      <c r="D154" s="118"/>
      <c r="E154" t="s">
        <v>433</v>
      </c>
      <c r="F154" s="122">
        <v>3815.4229999999998</v>
      </c>
      <c r="G154" s="122"/>
      <c r="H154" s="119">
        <v>194107</v>
      </c>
      <c r="I154" s="120">
        <v>15158</v>
      </c>
      <c r="J154" s="117">
        <v>9.1999999999999993</v>
      </c>
      <c r="K154" s="126" t="e">
        <v>#N/A</v>
      </c>
      <c r="L154" s="118"/>
    </row>
    <row r="155" spans="1:12">
      <c r="A155" s="119">
        <v>193305</v>
      </c>
      <c r="B155" s="120">
        <v>12175</v>
      </c>
      <c r="C155" s="118">
        <v>12.6</v>
      </c>
      <c r="D155" s="118"/>
      <c r="E155" t="s">
        <v>434</v>
      </c>
      <c r="F155" s="122">
        <v>3828.1239999999998</v>
      </c>
      <c r="G155" s="122"/>
      <c r="H155" s="119">
        <v>194108</v>
      </c>
      <c r="I155" s="120">
        <v>15189</v>
      </c>
      <c r="J155" s="117">
        <v>9.5299999999999994</v>
      </c>
      <c r="K155" s="126" t="e">
        <v>#N/A</v>
      </c>
      <c r="L155" s="118"/>
    </row>
    <row r="156" spans="1:12">
      <c r="A156" s="119">
        <v>193306</v>
      </c>
      <c r="B156" s="120">
        <v>12206</v>
      </c>
      <c r="C156" s="118">
        <v>12.7</v>
      </c>
      <c r="D156" s="118"/>
      <c r="E156" t="s">
        <v>435</v>
      </c>
      <c r="F156" s="122">
        <v>3853.3009999999999</v>
      </c>
      <c r="G156" s="122"/>
      <c r="H156" s="119">
        <v>194109</v>
      </c>
      <c r="I156" s="120">
        <v>15220</v>
      </c>
      <c r="J156" s="117">
        <v>9</v>
      </c>
      <c r="K156" s="126" t="e">
        <v>#N/A</v>
      </c>
      <c r="L156" s="118"/>
    </row>
    <row r="157" spans="1:12">
      <c r="A157" s="119">
        <v>193307</v>
      </c>
      <c r="B157" s="120">
        <v>12236</v>
      </c>
      <c r="C157" s="118">
        <v>13.1</v>
      </c>
      <c r="D157" s="118"/>
      <c r="E157" t="s">
        <v>436</v>
      </c>
      <c r="F157" s="122">
        <v>3884.52</v>
      </c>
      <c r="G157" s="122"/>
      <c r="H157" s="119">
        <v>194110</v>
      </c>
      <c r="I157" s="120">
        <v>15250</v>
      </c>
      <c r="J157" s="117">
        <v>7.8</v>
      </c>
      <c r="K157" s="126" t="e">
        <v>#N/A</v>
      </c>
      <c r="L157" s="118"/>
    </row>
    <row r="158" spans="1:12">
      <c r="A158" s="119">
        <v>193308</v>
      </c>
      <c r="B158" s="120">
        <v>12267</v>
      </c>
      <c r="C158" s="118">
        <v>13.2</v>
      </c>
      <c r="D158" s="118"/>
      <c r="E158" t="s">
        <v>437</v>
      </c>
      <c r="F158" s="122">
        <v>3918.74</v>
      </c>
      <c r="G158" s="122"/>
      <c r="H158" s="119">
        <v>194111</v>
      </c>
      <c r="I158" s="120">
        <v>15281</v>
      </c>
      <c r="J158" s="117">
        <v>7.37</v>
      </c>
      <c r="K158" s="126" t="e">
        <v>#N/A</v>
      </c>
      <c r="L158" s="118"/>
    </row>
    <row r="159" spans="1:12">
      <c r="A159" s="119">
        <v>193309</v>
      </c>
      <c r="B159" s="120">
        <v>12298</v>
      </c>
      <c r="C159" s="118">
        <v>13.2</v>
      </c>
      <c r="D159" s="118"/>
      <c r="E159" t="s">
        <v>438</v>
      </c>
      <c r="F159" s="122">
        <v>3919.556</v>
      </c>
      <c r="G159" s="122"/>
      <c r="H159" s="119">
        <v>194112</v>
      </c>
      <c r="I159" s="120">
        <v>15311</v>
      </c>
      <c r="J159" s="117">
        <v>6.91</v>
      </c>
      <c r="K159" s="126" t="e">
        <v>#N/A</v>
      </c>
      <c r="L159" s="118"/>
    </row>
    <row r="160" spans="1:12">
      <c r="A160" s="119">
        <v>193310</v>
      </c>
      <c r="B160" s="120">
        <v>12328</v>
      </c>
      <c r="C160" s="118">
        <v>13.2</v>
      </c>
      <c r="D160" s="118"/>
      <c r="E160" t="s">
        <v>439</v>
      </c>
      <c r="F160" s="122">
        <v>3950.826</v>
      </c>
      <c r="G160" s="122"/>
      <c r="H160" s="119">
        <v>194201</v>
      </c>
      <c r="I160" s="120">
        <v>15342</v>
      </c>
      <c r="J160" s="117">
        <v>7</v>
      </c>
      <c r="K160" s="126" t="e">
        <v>#N/A</v>
      </c>
      <c r="L160" s="118"/>
    </row>
    <row r="161" spans="1:12">
      <c r="A161" s="119">
        <v>193311</v>
      </c>
      <c r="B161" s="120">
        <v>12359</v>
      </c>
      <c r="C161" s="118">
        <v>13.2</v>
      </c>
      <c r="D161" s="118"/>
      <c r="E161" t="s">
        <v>440</v>
      </c>
      <c r="F161" s="122">
        <v>3980.97</v>
      </c>
      <c r="G161" s="122"/>
      <c r="H161" s="119">
        <v>194202</v>
      </c>
      <c r="I161" s="120">
        <v>15373</v>
      </c>
      <c r="J161" s="117">
        <v>6.71</v>
      </c>
      <c r="K161" s="126" t="e">
        <v>#N/A</v>
      </c>
      <c r="L161" s="118"/>
    </row>
    <row r="162" spans="1:12">
      <c r="A162" s="119">
        <v>193312</v>
      </c>
      <c r="B162" s="120">
        <v>12389</v>
      </c>
      <c r="C162" s="118">
        <v>13.2</v>
      </c>
      <c r="D162" s="118"/>
      <c r="E162" t="s">
        <v>441</v>
      </c>
      <c r="F162" s="122">
        <v>4063.0129999999999</v>
      </c>
      <c r="G162" s="122"/>
      <c r="H162" s="119">
        <v>194203</v>
      </c>
      <c r="I162" s="120">
        <v>15401</v>
      </c>
      <c r="J162" s="117">
        <v>6.34</v>
      </c>
      <c r="K162" s="126" t="e">
        <v>#N/A</v>
      </c>
      <c r="L162" s="118"/>
    </row>
    <row r="163" spans="1:12">
      <c r="A163" s="119">
        <v>193401</v>
      </c>
      <c r="B163" s="120">
        <v>12420</v>
      </c>
      <c r="C163" s="118">
        <v>13.2</v>
      </c>
      <c r="D163" s="118"/>
      <c r="E163" t="s">
        <v>442</v>
      </c>
      <c r="F163" s="122">
        <v>4131.9979999999996</v>
      </c>
      <c r="G163" s="122"/>
      <c r="H163" s="119">
        <v>194204</v>
      </c>
      <c r="I163" s="120">
        <v>15432</v>
      </c>
      <c r="J163" s="117">
        <v>5.75</v>
      </c>
      <c r="K163" s="126" t="e">
        <v>#N/A</v>
      </c>
      <c r="L163" s="118"/>
    </row>
    <row r="164" spans="1:12">
      <c r="A164" s="119">
        <v>193402</v>
      </c>
      <c r="B164" s="120">
        <v>12451</v>
      </c>
      <c r="C164" s="118">
        <v>13.3</v>
      </c>
      <c r="D164" s="118"/>
      <c r="E164" t="s">
        <v>443</v>
      </c>
      <c r="F164" s="122">
        <v>4160.2669999999998</v>
      </c>
      <c r="G164" s="122"/>
      <c r="H164" s="119">
        <v>194205</v>
      </c>
      <c r="I164" s="120">
        <v>15462</v>
      </c>
      <c r="J164" s="117">
        <v>4.9400000000000004</v>
      </c>
      <c r="K164" s="126" t="e">
        <v>#N/A</v>
      </c>
      <c r="L164" s="118"/>
    </row>
    <row r="165" spans="1:12">
      <c r="A165" s="119">
        <v>193403</v>
      </c>
      <c r="B165" s="120">
        <v>12479</v>
      </c>
      <c r="C165" s="118">
        <v>13.3</v>
      </c>
      <c r="D165" s="118"/>
      <c r="E165" t="s">
        <v>444</v>
      </c>
      <c r="F165" s="122">
        <v>4178.2929999999997</v>
      </c>
      <c r="G165" s="122"/>
      <c r="H165" s="119">
        <v>194206</v>
      </c>
      <c r="I165" s="120">
        <v>15493</v>
      </c>
      <c r="J165" s="117">
        <v>4.57</v>
      </c>
      <c r="K165" s="126" t="e">
        <v>#N/A</v>
      </c>
      <c r="L165" s="118"/>
    </row>
    <row r="166" spans="1:12">
      <c r="A166" s="119">
        <v>193404</v>
      </c>
      <c r="B166" s="120">
        <v>12510</v>
      </c>
      <c r="C166" s="118">
        <v>13.3</v>
      </c>
      <c r="D166" s="118"/>
      <c r="E166" t="s">
        <v>445</v>
      </c>
      <c r="F166" s="122">
        <v>4244.1000000000004</v>
      </c>
      <c r="G166" s="122"/>
      <c r="H166" s="119">
        <v>194207</v>
      </c>
      <c r="I166" s="120">
        <v>15523</v>
      </c>
      <c r="J166" s="117">
        <v>4.33</v>
      </c>
      <c r="K166" s="126" t="e">
        <v>#N/A</v>
      </c>
      <c r="L166" s="118"/>
    </row>
    <row r="167" spans="1:12">
      <c r="A167" s="119">
        <v>193405</v>
      </c>
      <c r="B167" s="120">
        <v>12540</v>
      </c>
      <c r="C167" s="118">
        <v>13.3</v>
      </c>
      <c r="D167" s="118"/>
      <c r="E167" t="s">
        <v>446</v>
      </c>
      <c r="F167" s="122">
        <v>4256.46</v>
      </c>
      <c r="G167" s="122"/>
      <c r="H167" s="119">
        <v>194208</v>
      </c>
      <c r="I167" s="120">
        <v>15554</v>
      </c>
      <c r="J167" s="117">
        <v>3.74</v>
      </c>
      <c r="K167" s="126" t="e">
        <v>#N/A</v>
      </c>
      <c r="L167" s="118"/>
    </row>
    <row r="168" spans="1:12">
      <c r="A168" s="119">
        <v>193406</v>
      </c>
      <c r="B168" s="120">
        <v>12571</v>
      </c>
      <c r="C168" s="118">
        <v>13.4</v>
      </c>
      <c r="D168" s="118"/>
      <c r="E168" t="s">
        <v>447</v>
      </c>
      <c r="F168" s="122">
        <v>4283.3779999999997</v>
      </c>
      <c r="G168" s="122"/>
      <c r="H168" s="119">
        <v>194209</v>
      </c>
      <c r="I168" s="120">
        <v>15585</v>
      </c>
      <c r="J168" s="117">
        <v>3.26</v>
      </c>
      <c r="K168" s="126" t="e">
        <v>#N/A</v>
      </c>
      <c r="L168" s="118"/>
    </row>
    <row r="169" spans="1:12">
      <c r="A169" s="119">
        <v>193407</v>
      </c>
      <c r="B169" s="120">
        <v>12601</v>
      </c>
      <c r="C169" s="118">
        <v>13.4</v>
      </c>
      <c r="D169" s="118"/>
      <c r="E169" t="s">
        <v>448</v>
      </c>
      <c r="F169" s="122">
        <v>4263.2610000000004</v>
      </c>
      <c r="G169" s="122"/>
      <c r="H169" s="119">
        <v>194210</v>
      </c>
      <c r="I169" s="120">
        <v>15615</v>
      </c>
      <c r="J169" s="117">
        <v>3.23</v>
      </c>
      <c r="K169" s="126" t="e">
        <v>#N/A</v>
      </c>
      <c r="L169" s="118"/>
    </row>
    <row r="170" spans="1:12">
      <c r="A170" s="119">
        <v>193408</v>
      </c>
      <c r="B170" s="120">
        <v>12632</v>
      </c>
      <c r="C170" s="118">
        <v>13.4</v>
      </c>
      <c r="D170" s="118"/>
      <c r="E170" t="s">
        <v>449</v>
      </c>
      <c r="F170" s="122">
        <v>4256.5730000000003</v>
      </c>
      <c r="G170" s="122"/>
      <c r="H170" s="119">
        <v>194211</v>
      </c>
      <c r="I170" s="120">
        <v>15646</v>
      </c>
      <c r="J170" s="117">
        <v>3.12</v>
      </c>
      <c r="K170" s="126" t="e">
        <v>#N/A</v>
      </c>
      <c r="L170" s="118"/>
    </row>
    <row r="171" spans="1:12">
      <c r="A171" s="119">
        <v>193409</v>
      </c>
      <c r="B171" s="120">
        <v>12663</v>
      </c>
      <c r="C171" s="118">
        <v>13.6</v>
      </c>
      <c r="D171" s="118"/>
      <c r="E171" t="s">
        <v>450</v>
      </c>
      <c r="F171" s="122">
        <v>4264.2889999999998</v>
      </c>
      <c r="G171" s="122"/>
      <c r="H171" s="119">
        <v>194212</v>
      </c>
      <c r="I171" s="120">
        <v>15676</v>
      </c>
      <c r="J171" s="117">
        <v>2.88</v>
      </c>
      <c r="K171" s="126" t="e">
        <v>#N/A</v>
      </c>
      <c r="L171" s="118"/>
    </row>
    <row r="172" spans="1:12">
      <c r="A172" s="119">
        <v>193410</v>
      </c>
      <c r="B172" s="120">
        <v>12693</v>
      </c>
      <c r="C172" s="118">
        <v>13.5</v>
      </c>
      <c r="D172" s="118"/>
      <c r="E172" t="s">
        <v>451</v>
      </c>
      <c r="F172" s="122">
        <v>4302.259</v>
      </c>
      <c r="G172" s="122"/>
      <c r="H172" s="119">
        <v>194301</v>
      </c>
      <c r="I172" s="120">
        <v>15707</v>
      </c>
      <c r="J172" s="117">
        <v>2.4</v>
      </c>
      <c r="K172" s="126" t="e">
        <v>#N/A</v>
      </c>
      <c r="L172" s="118"/>
    </row>
    <row r="173" spans="1:12">
      <c r="A173" s="119">
        <v>193411</v>
      </c>
      <c r="B173" s="120">
        <v>12724</v>
      </c>
      <c r="C173" s="118">
        <v>13.5</v>
      </c>
      <c r="D173" s="118"/>
      <c r="E173" t="s">
        <v>452</v>
      </c>
      <c r="F173" s="122">
        <v>4256.6369999999997</v>
      </c>
      <c r="G173" s="122"/>
      <c r="H173" s="119">
        <v>194302</v>
      </c>
      <c r="I173" s="120">
        <v>15738</v>
      </c>
      <c r="J173" s="117">
        <v>2.37</v>
      </c>
      <c r="K173" s="126" t="e">
        <v>#N/A</v>
      </c>
      <c r="L173" s="118"/>
    </row>
    <row r="174" spans="1:12">
      <c r="A174" s="119">
        <v>193412</v>
      </c>
      <c r="B174" s="120">
        <v>12754</v>
      </c>
      <c r="C174" s="118">
        <v>13.4</v>
      </c>
      <c r="D174" s="118"/>
      <c r="E174" t="s">
        <v>453</v>
      </c>
      <c r="F174" s="122">
        <v>4374.0159999999996</v>
      </c>
      <c r="G174" s="122"/>
      <c r="H174" s="119">
        <v>194303</v>
      </c>
      <c r="I174" s="120">
        <v>15766</v>
      </c>
      <c r="J174" s="117">
        <v>2.02</v>
      </c>
      <c r="K174" s="126" t="e">
        <v>#N/A</v>
      </c>
      <c r="L174" s="118"/>
    </row>
    <row r="175" spans="1:12">
      <c r="A175" s="119">
        <v>193501</v>
      </c>
      <c r="B175" s="120">
        <v>12785</v>
      </c>
      <c r="C175" s="118">
        <v>13.6</v>
      </c>
      <c r="D175" s="118"/>
      <c r="E175" t="s">
        <v>454</v>
      </c>
      <c r="F175" s="122">
        <v>4398.8289999999997</v>
      </c>
      <c r="G175" s="122"/>
      <c r="H175" s="119">
        <v>194304</v>
      </c>
      <c r="I175" s="120">
        <v>15797</v>
      </c>
      <c r="J175" s="117">
        <v>1.93</v>
      </c>
      <c r="K175" s="126" t="e">
        <v>#N/A</v>
      </c>
      <c r="L175" s="118"/>
    </row>
    <row r="176" spans="1:12">
      <c r="A176" s="119">
        <v>193502</v>
      </c>
      <c r="B176" s="120">
        <v>12816</v>
      </c>
      <c r="C176" s="118">
        <v>13.7</v>
      </c>
      <c r="D176" s="118"/>
      <c r="E176" t="s">
        <v>455</v>
      </c>
      <c r="F176" s="122">
        <v>4433.9430000000002</v>
      </c>
      <c r="G176" s="122"/>
      <c r="H176" s="119">
        <v>194305</v>
      </c>
      <c r="I176" s="120">
        <v>15827</v>
      </c>
      <c r="J176" s="117">
        <v>1.82</v>
      </c>
      <c r="K176" s="126" t="e">
        <v>#N/A</v>
      </c>
      <c r="L176" s="118"/>
    </row>
    <row r="177" spans="1:12">
      <c r="A177" s="119">
        <v>193503</v>
      </c>
      <c r="B177" s="120">
        <v>12844</v>
      </c>
      <c r="C177" s="118">
        <v>13.7</v>
      </c>
      <c r="D177" s="118"/>
      <c r="E177" t="s">
        <v>456</v>
      </c>
      <c r="F177" s="122">
        <v>4446.2640000000001</v>
      </c>
      <c r="G177" s="122"/>
      <c r="H177" s="119">
        <v>194306</v>
      </c>
      <c r="I177" s="120">
        <v>15858</v>
      </c>
      <c r="J177" s="117">
        <v>2.08</v>
      </c>
      <c r="K177" s="126" t="e">
        <v>#N/A</v>
      </c>
      <c r="L177" s="118"/>
    </row>
    <row r="178" spans="1:12">
      <c r="A178" s="119">
        <v>193504</v>
      </c>
      <c r="B178" s="120">
        <v>12875</v>
      </c>
      <c r="C178" s="118">
        <v>13.8</v>
      </c>
      <c r="D178" s="118"/>
      <c r="E178" t="s">
        <v>457</v>
      </c>
      <c r="F178" s="122">
        <v>4525.7690000000002</v>
      </c>
      <c r="G178" s="122"/>
      <c r="H178" s="119">
        <v>194307</v>
      </c>
      <c r="I178" s="120">
        <v>15888</v>
      </c>
      <c r="J178" s="117">
        <v>2.16</v>
      </c>
      <c r="K178" s="126" t="e">
        <v>#N/A</v>
      </c>
      <c r="L178" s="118"/>
    </row>
    <row r="179" spans="1:12">
      <c r="A179" s="119">
        <v>193505</v>
      </c>
      <c r="B179" s="120">
        <v>12905</v>
      </c>
      <c r="C179" s="118">
        <v>13.8</v>
      </c>
      <c r="D179" s="118"/>
      <c r="E179" t="s">
        <v>458</v>
      </c>
      <c r="F179" s="122">
        <v>4633.1009999999997</v>
      </c>
      <c r="G179" s="122"/>
      <c r="H179" s="119">
        <v>194308</v>
      </c>
      <c r="I179" s="120">
        <v>15919</v>
      </c>
      <c r="J179" s="117">
        <v>1.81</v>
      </c>
      <c r="K179" s="126" t="e">
        <v>#N/A</v>
      </c>
      <c r="L179" s="118"/>
    </row>
    <row r="180" spans="1:12">
      <c r="A180" s="119">
        <v>193506</v>
      </c>
      <c r="B180" s="120">
        <v>12936</v>
      </c>
      <c r="C180" s="118">
        <v>13.7</v>
      </c>
      <c r="D180" s="118"/>
      <c r="E180" t="s">
        <v>459</v>
      </c>
      <c r="F180" s="122">
        <v>4677.5029999999997</v>
      </c>
      <c r="G180" s="122"/>
      <c r="H180" s="119">
        <v>194309</v>
      </c>
      <c r="I180" s="120">
        <v>15950</v>
      </c>
      <c r="J180" s="117">
        <v>1.71</v>
      </c>
      <c r="K180" s="126" t="e">
        <v>#N/A</v>
      </c>
      <c r="L180" s="118"/>
    </row>
    <row r="181" spans="1:12">
      <c r="A181" s="119">
        <v>193507</v>
      </c>
      <c r="B181" s="120">
        <v>12966</v>
      </c>
      <c r="C181" s="118">
        <v>13.7</v>
      </c>
      <c r="D181" s="118"/>
      <c r="E181" t="s">
        <v>460</v>
      </c>
      <c r="F181" s="122">
        <v>4754.5460000000003</v>
      </c>
      <c r="G181" s="122"/>
      <c r="H181" s="119">
        <v>194310</v>
      </c>
      <c r="I181" s="120">
        <v>15980</v>
      </c>
      <c r="J181" s="117">
        <v>1.62</v>
      </c>
      <c r="K181" s="126" t="e">
        <v>#N/A</v>
      </c>
      <c r="L181" s="118"/>
    </row>
    <row r="182" spans="1:12">
      <c r="A182" s="119">
        <v>193508</v>
      </c>
      <c r="B182" s="120">
        <v>12997</v>
      </c>
      <c r="C182" s="118">
        <v>13.7</v>
      </c>
      <c r="D182" s="118"/>
      <c r="E182" t="s">
        <v>461</v>
      </c>
      <c r="F182" s="122">
        <v>4876.1660000000002</v>
      </c>
      <c r="G182" s="122"/>
      <c r="H182" s="119">
        <v>194311</v>
      </c>
      <c r="I182" s="120">
        <v>16011</v>
      </c>
      <c r="J182" s="117">
        <v>1.4</v>
      </c>
      <c r="K182" s="126" t="e">
        <v>#N/A</v>
      </c>
      <c r="L182" s="118"/>
    </row>
    <row r="183" spans="1:12">
      <c r="A183" s="119">
        <v>193509</v>
      </c>
      <c r="B183" s="120">
        <v>13028</v>
      </c>
      <c r="C183" s="118">
        <v>13.7</v>
      </c>
      <c r="D183" s="118"/>
      <c r="E183" t="s">
        <v>462</v>
      </c>
      <c r="F183" s="122">
        <v>4932.5709999999999</v>
      </c>
      <c r="G183" s="122"/>
      <c r="H183" s="119">
        <v>194312</v>
      </c>
      <c r="I183" s="120">
        <v>16041</v>
      </c>
      <c r="J183" s="117">
        <v>1.35</v>
      </c>
      <c r="K183" s="126" t="e">
        <v>#N/A</v>
      </c>
      <c r="L183" s="118"/>
    </row>
    <row r="184" spans="1:12">
      <c r="A184" s="119">
        <v>193510</v>
      </c>
      <c r="B184" s="120">
        <v>13058</v>
      </c>
      <c r="C184" s="118">
        <v>13.7</v>
      </c>
      <c r="D184" s="118"/>
      <c r="E184" t="s">
        <v>463</v>
      </c>
      <c r="F184" s="122">
        <v>4906.2520000000004</v>
      </c>
      <c r="G184" s="122"/>
      <c r="H184" s="119">
        <v>194401</v>
      </c>
      <c r="I184" s="120">
        <v>16072</v>
      </c>
      <c r="J184" s="117">
        <v>1.35</v>
      </c>
      <c r="K184" s="126" t="e">
        <v>#N/A</v>
      </c>
      <c r="L184" s="118"/>
    </row>
    <row r="185" spans="1:12">
      <c r="A185" s="119">
        <v>193511</v>
      </c>
      <c r="B185" s="120">
        <v>13089</v>
      </c>
      <c r="C185" s="118">
        <v>13.8</v>
      </c>
      <c r="D185" s="118"/>
      <c r="E185" t="s">
        <v>464</v>
      </c>
      <c r="F185" s="122">
        <v>4953.05</v>
      </c>
      <c r="G185" s="122"/>
      <c r="H185" s="119">
        <v>194402</v>
      </c>
      <c r="I185" s="120">
        <v>16103</v>
      </c>
      <c r="J185" s="117">
        <v>1.18</v>
      </c>
      <c r="K185" s="126" t="e">
        <v>#N/A</v>
      </c>
      <c r="L185" s="118"/>
    </row>
    <row r="186" spans="1:12">
      <c r="A186" s="119">
        <v>193512</v>
      </c>
      <c r="B186" s="120">
        <v>13119</v>
      </c>
      <c r="C186" s="118">
        <v>13.8</v>
      </c>
      <c r="D186" s="118"/>
      <c r="E186" t="s">
        <v>465</v>
      </c>
      <c r="F186" s="122">
        <v>4909.6170000000002</v>
      </c>
      <c r="G186" s="122"/>
      <c r="H186" s="119">
        <v>194403</v>
      </c>
      <c r="I186" s="120">
        <v>16132</v>
      </c>
      <c r="J186" s="117">
        <v>1.27</v>
      </c>
      <c r="K186" s="126" t="e">
        <v>#N/A</v>
      </c>
      <c r="L186" s="118"/>
    </row>
    <row r="187" spans="1:12">
      <c r="A187" s="119">
        <v>193601</v>
      </c>
      <c r="B187" s="120">
        <v>13150</v>
      </c>
      <c r="C187" s="118">
        <v>13.8</v>
      </c>
      <c r="D187" s="118"/>
      <c r="E187" t="s">
        <v>466</v>
      </c>
      <c r="F187" s="122">
        <v>4922.1880000000001</v>
      </c>
      <c r="G187" s="122"/>
      <c r="H187" s="119">
        <v>194404</v>
      </c>
      <c r="I187" s="120">
        <v>16163</v>
      </c>
      <c r="J187" s="117">
        <v>1.22</v>
      </c>
      <c r="K187" s="126" t="e">
        <v>#N/A</v>
      </c>
      <c r="L187" s="118"/>
    </row>
    <row r="188" spans="1:12">
      <c r="A188" s="119">
        <v>193602</v>
      </c>
      <c r="B188" s="120">
        <v>13181</v>
      </c>
      <c r="C188" s="118">
        <v>13.8</v>
      </c>
      <c r="D188" s="118"/>
      <c r="E188" t="s">
        <v>467</v>
      </c>
      <c r="F188" s="122">
        <v>4873.5200000000004</v>
      </c>
      <c r="G188" s="122"/>
      <c r="H188" s="119">
        <v>194405</v>
      </c>
      <c r="I188" s="120">
        <v>16193</v>
      </c>
      <c r="J188" s="117">
        <v>1.42</v>
      </c>
      <c r="K188" s="126" t="e">
        <v>#N/A</v>
      </c>
      <c r="L188" s="118"/>
    </row>
    <row r="189" spans="1:12">
      <c r="A189" s="119">
        <v>193603</v>
      </c>
      <c r="B189" s="120">
        <v>13210</v>
      </c>
      <c r="C189" s="118">
        <v>13.7</v>
      </c>
      <c r="D189" s="118"/>
      <c r="E189" t="s">
        <v>468</v>
      </c>
      <c r="F189" s="122">
        <v>4854.34</v>
      </c>
      <c r="G189" s="122"/>
      <c r="H189" s="119">
        <v>194406</v>
      </c>
      <c r="I189" s="120">
        <v>16224</v>
      </c>
      <c r="J189" s="117">
        <v>1.44</v>
      </c>
      <c r="K189" s="126" t="e">
        <v>#N/A</v>
      </c>
      <c r="L189" s="118"/>
    </row>
    <row r="190" spans="1:12">
      <c r="A190" s="119">
        <v>193604</v>
      </c>
      <c r="B190" s="120">
        <v>13241</v>
      </c>
      <c r="C190" s="118">
        <v>13.7</v>
      </c>
      <c r="D190" s="118"/>
      <c r="E190" t="s">
        <v>469</v>
      </c>
      <c r="F190" s="122">
        <v>4795.2950000000001</v>
      </c>
      <c r="G190" s="122"/>
      <c r="H190" s="119">
        <v>194407</v>
      </c>
      <c r="I190" s="120">
        <v>16254</v>
      </c>
      <c r="J190" s="117">
        <v>1.41</v>
      </c>
      <c r="K190" s="126" t="e">
        <v>#N/A</v>
      </c>
      <c r="L190" s="118"/>
    </row>
    <row r="191" spans="1:12">
      <c r="A191" s="119">
        <v>193605</v>
      </c>
      <c r="B191" s="120">
        <v>13271</v>
      </c>
      <c r="C191" s="118">
        <v>13.7</v>
      </c>
      <c r="D191" s="118"/>
      <c r="E191" t="s">
        <v>470</v>
      </c>
      <c r="F191" s="122">
        <v>4831.942</v>
      </c>
      <c r="G191" s="122"/>
      <c r="H191" s="119">
        <v>194408</v>
      </c>
      <c r="I191" s="120">
        <v>16285</v>
      </c>
      <c r="J191" s="117">
        <v>1.2</v>
      </c>
      <c r="K191" s="126" t="e">
        <v>#N/A</v>
      </c>
      <c r="L191" s="118"/>
    </row>
    <row r="192" spans="1:12">
      <c r="A192" s="119">
        <v>193606</v>
      </c>
      <c r="B192" s="120">
        <v>13302</v>
      </c>
      <c r="C192" s="118">
        <v>13.8</v>
      </c>
      <c r="D192" s="118"/>
      <c r="E192" t="s">
        <v>471</v>
      </c>
      <c r="F192" s="122">
        <v>4913.3280000000004</v>
      </c>
      <c r="G192" s="122"/>
      <c r="H192" s="119">
        <v>194409</v>
      </c>
      <c r="I192" s="120">
        <v>16316</v>
      </c>
      <c r="J192" s="117">
        <v>1.19</v>
      </c>
      <c r="K192" s="126" t="e">
        <v>#N/A</v>
      </c>
      <c r="L192" s="118"/>
    </row>
    <row r="193" spans="1:12">
      <c r="A193" s="119">
        <v>193607</v>
      </c>
      <c r="B193" s="120">
        <v>13332</v>
      </c>
      <c r="C193" s="118">
        <v>13.9</v>
      </c>
      <c r="D193" s="118"/>
      <c r="E193" t="s">
        <v>472</v>
      </c>
      <c r="F193" s="122">
        <v>4977.5110000000004</v>
      </c>
      <c r="G193" s="122"/>
      <c r="H193" s="119">
        <v>194410</v>
      </c>
      <c r="I193" s="120">
        <v>16346</v>
      </c>
      <c r="J193" s="117">
        <v>0.91</v>
      </c>
      <c r="K193" s="126" t="e">
        <v>#N/A</v>
      </c>
      <c r="L193" s="118"/>
    </row>
    <row r="194" spans="1:12">
      <c r="A194" s="119">
        <v>193608</v>
      </c>
      <c r="B194" s="120">
        <v>13363</v>
      </c>
      <c r="C194" s="118">
        <v>14</v>
      </c>
      <c r="D194" s="118"/>
      <c r="E194" t="s">
        <v>473</v>
      </c>
      <c r="F194" s="122">
        <v>5090.6629999999996</v>
      </c>
      <c r="G194" s="122"/>
      <c r="H194" s="119">
        <v>194411</v>
      </c>
      <c r="I194" s="120">
        <v>16377</v>
      </c>
      <c r="J194" s="117">
        <v>0.99</v>
      </c>
      <c r="K194" s="126" t="e">
        <v>#N/A</v>
      </c>
      <c r="L194" s="118"/>
    </row>
    <row r="195" spans="1:12">
      <c r="A195" s="119">
        <v>193609</v>
      </c>
      <c r="B195" s="120">
        <v>13394</v>
      </c>
      <c r="C195" s="118">
        <v>14</v>
      </c>
      <c r="D195" s="118"/>
      <c r="E195" t="s">
        <v>474</v>
      </c>
      <c r="F195" s="122">
        <v>5128.9470000000001</v>
      </c>
      <c r="G195" s="122"/>
      <c r="H195" s="119">
        <v>194412</v>
      </c>
      <c r="I195" s="120">
        <v>16407</v>
      </c>
      <c r="J195" s="117">
        <v>1</v>
      </c>
      <c r="K195" s="126" t="e">
        <v>#N/A</v>
      </c>
      <c r="L195" s="118"/>
    </row>
    <row r="196" spans="1:12">
      <c r="A196" s="119">
        <v>193610</v>
      </c>
      <c r="B196" s="120">
        <v>13424</v>
      </c>
      <c r="C196" s="118">
        <v>14</v>
      </c>
      <c r="D196" s="118"/>
      <c r="E196" t="s">
        <v>475</v>
      </c>
      <c r="F196" s="122">
        <v>5154.0720000000001</v>
      </c>
      <c r="G196" s="122"/>
      <c r="H196" s="119">
        <v>194501</v>
      </c>
      <c r="I196" s="120">
        <v>16438</v>
      </c>
      <c r="J196" s="117">
        <v>1.05</v>
      </c>
      <c r="K196" s="126" t="e">
        <v>#N/A</v>
      </c>
      <c r="L196" s="118"/>
    </row>
    <row r="197" spans="1:12">
      <c r="A197" s="119">
        <v>193611</v>
      </c>
      <c r="B197" s="120">
        <v>13455</v>
      </c>
      <c r="C197" s="118">
        <v>14</v>
      </c>
      <c r="D197" s="118"/>
      <c r="E197" t="s">
        <v>476</v>
      </c>
      <c r="F197" s="122">
        <v>5191.4989999999998</v>
      </c>
      <c r="G197" s="122"/>
      <c r="H197" s="119">
        <v>194502</v>
      </c>
      <c r="I197" s="120">
        <v>16469</v>
      </c>
      <c r="J197" s="117">
        <v>1.1000000000000001</v>
      </c>
      <c r="K197" s="126" t="e">
        <v>#N/A</v>
      </c>
      <c r="L197" s="118"/>
    </row>
    <row r="198" spans="1:12">
      <c r="A198" s="119">
        <v>193612</v>
      </c>
      <c r="B198" s="120">
        <v>13485</v>
      </c>
      <c r="C198" s="118">
        <v>14</v>
      </c>
      <c r="D198" s="118"/>
      <c r="E198" t="s">
        <v>477</v>
      </c>
      <c r="F198" s="122">
        <v>5251.7619999999997</v>
      </c>
      <c r="G198" s="122"/>
      <c r="H198" s="119">
        <v>194503</v>
      </c>
      <c r="I198" s="120">
        <v>16497</v>
      </c>
      <c r="J198" s="117">
        <v>1.07</v>
      </c>
      <c r="K198" s="126" t="e">
        <v>#N/A</v>
      </c>
      <c r="L198" s="118"/>
    </row>
    <row r="199" spans="1:12">
      <c r="A199" s="119">
        <v>193701</v>
      </c>
      <c r="B199" s="120">
        <v>13516</v>
      </c>
      <c r="C199" s="118">
        <v>14.1</v>
      </c>
      <c r="D199" s="118"/>
      <c r="E199" t="s">
        <v>478</v>
      </c>
      <c r="F199" s="122">
        <v>5356.1310000000003</v>
      </c>
      <c r="G199" s="122"/>
      <c r="H199" s="119">
        <v>194504</v>
      </c>
      <c r="I199" s="120">
        <v>16528</v>
      </c>
      <c r="J199" s="117">
        <v>1.02</v>
      </c>
      <c r="K199" s="126" t="e">
        <v>#N/A</v>
      </c>
      <c r="L199" s="118"/>
    </row>
    <row r="200" spans="1:12">
      <c r="A200" s="119">
        <v>193702</v>
      </c>
      <c r="B200" s="120">
        <v>13547</v>
      </c>
      <c r="C200" s="118">
        <v>14.1</v>
      </c>
      <c r="D200" s="118"/>
      <c r="E200" t="s">
        <v>479</v>
      </c>
      <c r="F200" s="122">
        <v>5451.9210000000003</v>
      </c>
      <c r="G200" s="122"/>
      <c r="H200" s="119">
        <v>194505</v>
      </c>
      <c r="I200" s="120">
        <v>16558</v>
      </c>
      <c r="J200" s="117">
        <v>1.05</v>
      </c>
      <c r="K200" s="126" t="e">
        <v>#N/A</v>
      </c>
      <c r="L200" s="118"/>
    </row>
    <row r="201" spans="1:12">
      <c r="A201" s="119">
        <v>193703</v>
      </c>
      <c r="B201" s="120">
        <v>13575</v>
      </c>
      <c r="C201" s="118">
        <v>14.2</v>
      </c>
      <c r="D201" s="118"/>
      <c r="E201" t="s">
        <v>480</v>
      </c>
      <c r="F201" s="122">
        <v>5450.7929999999997</v>
      </c>
      <c r="G201" s="122"/>
      <c r="H201" s="119">
        <v>194506</v>
      </c>
      <c r="I201" s="120">
        <v>16589</v>
      </c>
      <c r="J201" s="117">
        <v>1.47</v>
      </c>
      <c r="K201" s="126" t="e">
        <v>#N/A</v>
      </c>
      <c r="L201" s="118"/>
    </row>
    <row r="202" spans="1:12">
      <c r="A202" s="119">
        <v>193704</v>
      </c>
      <c r="B202" s="120">
        <v>13606</v>
      </c>
      <c r="C202" s="118">
        <v>14.3</v>
      </c>
      <c r="D202" s="118"/>
      <c r="E202" t="s">
        <v>481</v>
      </c>
      <c r="F202" s="122">
        <v>5469.4049999999997</v>
      </c>
      <c r="G202" s="122"/>
      <c r="H202" s="119">
        <v>194507</v>
      </c>
      <c r="I202" s="120">
        <v>16619</v>
      </c>
      <c r="J202" s="117">
        <v>1.54</v>
      </c>
      <c r="K202" s="126" t="e">
        <v>#N/A</v>
      </c>
      <c r="L202" s="118"/>
    </row>
    <row r="203" spans="1:12">
      <c r="A203" s="119">
        <v>193705</v>
      </c>
      <c r="B203" s="120">
        <v>13636</v>
      </c>
      <c r="C203" s="118">
        <v>14.4</v>
      </c>
      <c r="D203" s="118"/>
      <c r="E203" t="s">
        <v>482</v>
      </c>
      <c r="F203" s="122">
        <v>5684.5690000000004</v>
      </c>
      <c r="G203" s="122"/>
      <c r="H203" s="119">
        <v>194508</v>
      </c>
      <c r="I203" s="120">
        <v>16650</v>
      </c>
      <c r="J203" s="117">
        <v>1.51</v>
      </c>
      <c r="K203" s="126" t="e">
        <v>#N/A</v>
      </c>
      <c r="L203" s="118"/>
    </row>
    <row r="204" spans="1:12">
      <c r="A204" s="119">
        <v>193706</v>
      </c>
      <c r="B204" s="120">
        <v>13667</v>
      </c>
      <c r="C204" s="118">
        <v>14.4</v>
      </c>
      <c r="D204" s="118"/>
      <c r="E204" t="s">
        <v>483</v>
      </c>
      <c r="F204" s="122">
        <v>5740.3</v>
      </c>
      <c r="G204" s="122"/>
      <c r="H204" s="119">
        <v>194509</v>
      </c>
      <c r="I204" s="120">
        <v>16681</v>
      </c>
      <c r="J204" s="117">
        <v>3.4</v>
      </c>
      <c r="K204" s="126" t="e">
        <v>#N/A</v>
      </c>
      <c r="L204" s="118"/>
    </row>
    <row r="205" spans="1:12">
      <c r="A205" s="119">
        <v>193707</v>
      </c>
      <c r="B205" s="120">
        <v>13697</v>
      </c>
      <c r="C205" s="118">
        <v>14.5</v>
      </c>
      <c r="D205" s="118"/>
      <c r="E205" t="s">
        <v>484</v>
      </c>
      <c r="F205" s="122">
        <v>5816.2219999999998</v>
      </c>
      <c r="G205" s="122"/>
      <c r="H205" s="119">
        <v>194510</v>
      </c>
      <c r="I205" s="120">
        <v>16711</v>
      </c>
      <c r="J205" s="117">
        <v>3.33</v>
      </c>
      <c r="K205" s="126" t="e">
        <v>#N/A</v>
      </c>
      <c r="L205" s="118"/>
    </row>
    <row r="206" spans="1:12">
      <c r="A206" s="119">
        <v>193708</v>
      </c>
      <c r="B206" s="120">
        <v>13728</v>
      </c>
      <c r="C206" s="118">
        <v>14.5</v>
      </c>
      <c r="D206" s="118"/>
      <c r="E206" t="s">
        <v>485</v>
      </c>
      <c r="F206" s="122">
        <v>5825.9489999999996</v>
      </c>
      <c r="G206" s="122"/>
      <c r="H206" s="119">
        <v>194511</v>
      </c>
      <c r="I206" s="120">
        <v>16742</v>
      </c>
      <c r="J206" s="117">
        <v>3.53</v>
      </c>
      <c r="K206" s="126" t="e">
        <v>#N/A</v>
      </c>
      <c r="L206" s="118"/>
    </row>
    <row r="207" spans="1:12">
      <c r="A207" s="119">
        <v>193709</v>
      </c>
      <c r="B207" s="120">
        <v>13759</v>
      </c>
      <c r="C207" s="118">
        <v>14.6</v>
      </c>
      <c r="D207" s="118"/>
      <c r="E207" t="s">
        <v>486</v>
      </c>
      <c r="F207" s="122">
        <v>5831.4179999999997</v>
      </c>
      <c r="G207" s="122"/>
      <c r="H207" s="119">
        <v>194512</v>
      </c>
      <c r="I207" s="120">
        <v>16772</v>
      </c>
      <c r="J207" s="117">
        <v>3.92</v>
      </c>
      <c r="K207" s="126" t="e">
        <v>#N/A</v>
      </c>
      <c r="L207" s="118"/>
    </row>
    <row r="208" spans="1:12">
      <c r="A208" s="119">
        <v>193710</v>
      </c>
      <c r="B208" s="120">
        <v>13789</v>
      </c>
      <c r="C208" s="118">
        <v>14.6</v>
      </c>
      <c r="D208" s="118"/>
      <c r="E208" t="s">
        <v>487</v>
      </c>
      <c r="F208" s="122">
        <v>5873.335</v>
      </c>
      <c r="G208" s="122"/>
      <c r="H208" s="119">
        <v>194601</v>
      </c>
      <c r="I208" s="120">
        <v>16803</v>
      </c>
      <c r="J208" s="117">
        <v>3.96</v>
      </c>
      <c r="K208" s="126" t="e">
        <v>#N/A</v>
      </c>
      <c r="L208" s="118"/>
    </row>
    <row r="209" spans="1:12">
      <c r="A209" s="119">
        <v>193711</v>
      </c>
      <c r="B209" s="120">
        <v>13820</v>
      </c>
      <c r="C209" s="118">
        <v>14.5</v>
      </c>
      <c r="D209" s="118"/>
      <c r="E209" t="s">
        <v>488</v>
      </c>
      <c r="F209" s="122">
        <v>5889.4949999999999</v>
      </c>
      <c r="G209" s="122"/>
      <c r="H209" s="119">
        <v>194602</v>
      </c>
      <c r="I209" s="120">
        <v>16834</v>
      </c>
      <c r="J209" s="117">
        <v>3.96</v>
      </c>
      <c r="K209" s="126" t="e">
        <v>#N/A</v>
      </c>
      <c r="L209" s="118"/>
    </row>
    <row r="210" spans="1:12">
      <c r="A210" s="119">
        <v>193712</v>
      </c>
      <c r="B210" s="120">
        <v>13850</v>
      </c>
      <c r="C210" s="118">
        <v>14.4</v>
      </c>
      <c r="D210" s="118"/>
      <c r="E210" t="s">
        <v>489</v>
      </c>
      <c r="F210" s="122">
        <v>5908.4669999999996</v>
      </c>
      <c r="G210" s="122"/>
      <c r="H210" s="119">
        <v>194603</v>
      </c>
      <c r="I210" s="120">
        <v>16862</v>
      </c>
      <c r="J210" s="117">
        <v>4.21</v>
      </c>
      <c r="K210" s="126" t="e">
        <v>#N/A</v>
      </c>
      <c r="L210" s="118"/>
    </row>
    <row r="211" spans="1:12">
      <c r="A211" s="119">
        <v>193801</v>
      </c>
      <c r="B211" s="120">
        <v>13881</v>
      </c>
      <c r="C211" s="118">
        <v>14.2</v>
      </c>
      <c r="D211" s="118"/>
      <c r="E211" t="s">
        <v>490</v>
      </c>
      <c r="F211" s="122">
        <v>5787.3729999999996</v>
      </c>
      <c r="G211" s="122"/>
      <c r="H211" s="119">
        <v>194604</v>
      </c>
      <c r="I211" s="120">
        <v>16893</v>
      </c>
      <c r="J211" s="117">
        <v>3.9</v>
      </c>
      <c r="K211" s="126" t="e">
        <v>#N/A</v>
      </c>
      <c r="L211" s="118"/>
    </row>
    <row r="212" spans="1:12">
      <c r="A212" s="119">
        <v>193802</v>
      </c>
      <c r="B212" s="120">
        <v>13912</v>
      </c>
      <c r="C212" s="118">
        <v>14.1</v>
      </c>
      <c r="D212" s="118"/>
      <c r="E212" t="s">
        <v>491</v>
      </c>
      <c r="F212" s="122">
        <v>5776.6170000000002</v>
      </c>
      <c r="G212" s="122"/>
      <c r="H212" s="119">
        <v>194605</v>
      </c>
      <c r="I212" s="120">
        <v>16923</v>
      </c>
      <c r="J212" s="117">
        <v>4.26</v>
      </c>
      <c r="K212" s="126" t="e">
        <v>#N/A</v>
      </c>
      <c r="L212" s="118"/>
    </row>
    <row r="213" spans="1:12">
      <c r="A213" s="119">
        <v>193803</v>
      </c>
      <c r="B213" s="120">
        <v>13940</v>
      </c>
      <c r="C213" s="118">
        <v>14.1</v>
      </c>
      <c r="D213" s="118"/>
      <c r="E213" t="s">
        <v>492</v>
      </c>
      <c r="F213" s="122">
        <v>5883.46</v>
      </c>
      <c r="G213" s="122"/>
      <c r="H213" s="119">
        <v>194606</v>
      </c>
      <c r="I213" s="120">
        <v>16954</v>
      </c>
      <c r="J213" s="117">
        <v>4.0199999999999996</v>
      </c>
      <c r="K213" s="126" t="e">
        <v>#N/A</v>
      </c>
      <c r="L213" s="118"/>
    </row>
    <row r="214" spans="1:12">
      <c r="A214" s="119">
        <v>193804</v>
      </c>
      <c r="B214" s="120">
        <v>13971</v>
      </c>
      <c r="C214" s="118">
        <v>14.2</v>
      </c>
      <c r="D214" s="118"/>
      <c r="E214" t="s">
        <v>493</v>
      </c>
      <c r="F214" s="122">
        <v>6005.7169999999996</v>
      </c>
      <c r="G214" s="122"/>
      <c r="H214" s="119">
        <v>194607</v>
      </c>
      <c r="I214" s="120">
        <v>16984</v>
      </c>
      <c r="J214" s="117">
        <v>3.54</v>
      </c>
      <c r="K214" s="126" t="e">
        <v>#N/A</v>
      </c>
      <c r="L214" s="118"/>
    </row>
    <row r="215" spans="1:12">
      <c r="A215" s="119">
        <v>193805</v>
      </c>
      <c r="B215" s="120">
        <v>14001</v>
      </c>
      <c r="C215" s="118">
        <v>14.1</v>
      </c>
      <c r="D215" s="118"/>
      <c r="E215" t="s">
        <v>494</v>
      </c>
      <c r="F215" s="122">
        <v>5957.7950000000001</v>
      </c>
      <c r="G215" s="122"/>
      <c r="H215" s="119">
        <v>194608</v>
      </c>
      <c r="I215" s="120">
        <v>17015</v>
      </c>
      <c r="J215" s="117">
        <v>3.73</v>
      </c>
      <c r="K215" s="126" t="e">
        <v>#N/A</v>
      </c>
      <c r="L215" s="118"/>
    </row>
    <row r="216" spans="1:12">
      <c r="A216" s="119">
        <v>193806</v>
      </c>
      <c r="B216" s="120">
        <v>14032</v>
      </c>
      <c r="C216" s="118">
        <v>14.1</v>
      </c>
      <c r="D216" s="118"/>
      <c r="E216" t="s">
        <v>495</v>
      </c>
      <c r="F216" s="122">
        <v>6030.1840000000002</v>
      </c>
      <c r="G216" s="122"/>
      <c r="H216" s="119">
        <v>194609</v>
      </c>
      <c r="I216" s="120">
        <v>17046</v>
      </c>
      <c r="J216" s="117">
        <v>3.97</v>
      </c>
      <c r="K216" s="126" t="e">
        <v>#N/A</v>
      </c>
      <c r="L216" s="118"/>
    </row>
    <row r="217" spans="1:12">
      <c r="A217" s="119">
        <v>193807</v>
      </c>
      <c r="B217" s="120">
        <v>14062</v>
      </c>
      <c r="C217" s="118">
        <v>14.1</v>
      </c>
      <c r="D217" s="118"/>
      <c r="E217" t="s">
        <v>496</v>
      </c>
      <c r="F217" s="122">
        <v>5955.0619999999999</v>
      </c>
      <c r="G217" s="122"/>
      <c r="H217" s="119">
        <v>194610</v>
      </c>
      <c r="I217" s="120">
        <v>17076</v>
      </c>
      <c r="J217" s="117">
        <v>4</v>
      </c>
      <c r="K217" s="126" t="e">
        <v>#N/A</v>
      </c>
      <c r="L217" s="118"/>
    </row>
    <row r="218" spans="1:12">
      <c r="A218" s="119">
        <v>193808</v>
      </c>
      <c r="B218" s="120">
        <v>14093</v>
      </c>
      <c r="C218" s="118">
        <v>14.1</v>
      </c>
      <c r="D218" s="118"/>
      <c r="E218" t="s">
        <v>497</v>
      </c>
      <c r="F218" s="122">
        <v>5857.3329999999996</v>
      </c>
      <c r="G218" s="122"/>
      <c r="H218" s="119">
        <v>194611</v>
      </c>
      <c r="I218" s="120">
        <v>17107</v>
      </c>
      <c r="J218" s="117">
        <v>3.96</v>
      </c>
      <c r="K218" s="126" t="e">
        <v>#N/A</v>
      </c>
      <c r="L218" s="118"/>
    </row>
    <row r="219" spans="1:12">
      <c r="A219" s="119">
        <v>193809</v>
      </c>
      <c r="B219" s="120">
        <v>14124</v>
      </c>
      <c r="C219" s="118">
        <v>14.1</v>
      </c>
      <c r="D219" s="118"/>
      <c r="E219" t="s">
        <v>498</v>
      </c>
      <c r="F219" s="122">
        <v>5889.0739999999996</v>
      </c>
      <c r="G219" s="122"/>
      <c r="H219" s="119">
        <v>194612</v>
      </c>
      <c r="I219" s="120">
        <v>17137</v>
      </c>
      <c r="J219" s="117">
        <v>4.16</v>
      </c>
      <c r="K219" s="126" t="e">
        <v>#N/A</v>
      </c>
      <c r="L219" s="118"/>
    </row>
    <row r="220" spans="1:12">
      <c r="A220" s="119">
        <v>193810</v>
      </c>
      <c r="B220" s="120">
        <v>14154</v>
      </c>
      <c r="C220" s="118">
        <v>14</v>
      </c>
      <c r="D220" s="118"/>
      <c r="E220" t="s">
        <v>499</v>
      </c>
      <c r="F220" s="122">
        <v>5866.37</v>
      </c>
      <c r="G220" s="122"/>
      <c r="H220" s="119">
        <v>194701</v>
      </c>
      <c r="I220" s="120">
        <v>17168</v>
      </c>
      <c r="J220" s="117">
        <v>4.2</v>
      </c>
      <c r="K220" s="126" t="e">
        <v>#N/A</v>
      </c>
      <c r="L220" s="118"/>
    </row>
    <row r="221" spans="1:12">
      <c r="A221" s="119">
        <v>193811</v>
      </c>
      <c r="B221" s="120">
        <v>14185</v>
      </c>
      <c r="C221" s="118">
        <v>14</v>
      </c>
      <c r="D221" s="118"/>
      <c r="E221" t="s">
        <v>500</v>
      </c>
      <c r="F221" s="122">
        <v>5871.0010000000002</v>
      </c>
      <c r="G221" s="122"/>
      <c r="H221" s="119">
        <v>194702</v>
      </c>
      <c r="I221" s="120">
        <v>17199</v>
      </c>
      <c r="J221" s="117">
        <v>4.3</v>
      </c>
      <c r="K221" s="126" t="e">
        <v>#N/A</v>
      </c>
      <c r="L221" s="118"/>
    </row>
    <row r="222" spans="1:12">
      <c r="A222" s="119">
        <v>193812</v>
      </c>
      <c r="B222" s="120">
        <v>14215</v>
      </c>
      <c r="C222" s="118">
        <v>14</v>
      </c>
      <c r="D222" s="118"/>
      <c r="E222" t="s">
        <v>501</v>
      </c>
      <c r="F222" s="122">
        <v>5944.02</v>
      </c>
      <c r="G222" s="122"/>
      <c r="H222" s="119">
        <v>194703</v>
      </c>
      <c r="I222" s="120">
        <v>17227</v>
      </c>
      <c r="J222" s="117">
        <v>4</v>
      </c>
      <c r="K222" s="126" t="e">
        <v>#N/A</v>
      </c>
      <c r="L222" s="118"/>
    </row>
    <row r="223" spans="1:12">
      <c r="A223" s="119">
        <v>193901</v>
      </c>
      <c r="B223" s="120">
        <v>14246</v>
      </c>
      <c r="C223" s="118">
        <v>14</v>
      </c>
      <c r="D223" s="118"/>
      <c r="E223" t="s">
        <v>502</v>
      </c>
      <c r="F223" s="122">
        <v>6077.6189999999997</v>
      </c>
      <c r="G223" s="122"/>
      <c r="H223" s="119">
        <v>194704</v>
      </c>
      <c r="I223" s="120">
        <v>17258</v>
      </c>
      <c r="J223" s="117">
        <v>4.0999999999999996</v>
      </c>
      <c r="K223" s="126" t="e">
        <v>#N/A</v>
      </c>
      <c r="L223" s="118"/>
    </row>
    <row r="224" spans="1:12">
      <c r="A224" s="119">
        <v>193902</v>
      </c>
      <c r="B224" s="120">
        <v>14277</v>
      </c>
      <c r="C224" s="118">
        <v>13.9</v>
      </c>
      <c r="D224" s="118"/>
      <c r="E224" t="s">
        <v>503</v>
      </c>
      <c r="F224" s="122">
        <v>6197.4679999999998</v>
      </c>
      <c r="G224" s="122"/>
      <c r="H224" s="119">
        <v>194705</v>
      </c>
      <c r="I224" s="120">
        <v>17288</v>
      </c>
      <c r="J224" s="117">
        <v>3.3</v>
      </c>
      <c r="K224" s="126" t="e">
        <v>#N/A</v>
      </c>
      <c r="L224" s="118"/>
    </row>
    <row r="225" spans="1:12">
      <c r="A225" s="119">
        <v>193903</v>
      </c>
      <c r="B225" s="120">
        <v>14305</v>
      </c>
      <c r="C225" s="118">
        <v>13.9</v>
      </c>
      <c r="D225" s="118"/>
      <c r="E225" t="s">
        <v>504</v>
      </c>
      <c r="F225" s="122">
        <v>6325.5739999999996</v>
      </c>
      <c r="G225" s="122"/>
      <c r="H225" s="119">
        <v>194706</v>
      </c>
      <c r="I225" s="120">
        <v>17319</v>
      </c>
      <c r="J225" s="117">
        <v>3.9</v>
      </c>
      <c r="K225" s="126" t="e">
        <v>#N/A</v>
      </c>
      <c r="L225" s="118"/>
    </row>
    <row r="226" spans="1:12">
      <c r="A226" s="119">
        <v>193904</v>
      </c>
      <c r="B226" s="120">
        <v>14336</v>
      </c>
      <c r="C226" s="118">
        <v>13.8</v>
      </c>
      <c r="D226" s="118"/>
      <c r="E226" t="s">
        <v>505</v>
      </c>
      <c r="F226" s="122">
        <v>6448.2640000000001</v>
      </c>
      <c r="G226" s="122"/>
      <c r="H226" s="119">
        <v>194707</v>
      </c>
      <c r="I226" s="120">
        <v>17349</v>
      </c>
      <c r="J226" s="117">
        <v>4</v>
      </c>
      <c r="K226" s="126" t="e">
        <v>#N/A</v>
      </c>
      <c r="L226" s="118"/>
    </row>
    <row r="227" spans="1:12">
      <c r="A227" s="119">
        <v>193905</v>
      </c>
      <c r="B227" s="120">
        <v>14366</v>
      </c>
      <c r="C227" s="118">
        <v>13.8</v>
      </c>
      <c r="D227" s="118"/>
      <c r="E227" t="s">
        <v>506</v>
      </c>
      <c r="F227" s="122">
        <v>6559.5940000000001</v>
      </c>
      <c r="G227" s="122"/>
      <c r="H227" s="119">
        <v>194708</v>
      </c>
      <c r="I227" s="120">
        <v>17380</v>
      </c>
      <c r="J227" s="117">
        <v>3.4</v>
      </c>
      <c r="K227" s="126" t="e">
        <v>#N/A</v>
      </c>
      <c r="L227" s="118"/>
    </row>
    <row r="228" spans="1:12">
      <c r="A228" s="119">
        <v>193906</v>
      </c>
      <c r="B228" s="120">
        <v>14397</v>
      </c>
      <c r="C228" s="118">
        <v>13.8</v>
      </c>
      <c r="D228" s="118"/>
      <c r="E228" t="s">
        <v>507</v>
      </c>
      <c r="F228" s="122">
        <v>6623.3429999999998</v>
      </c>
      <c r="G228" s="122"/>
      <c r="H228" s="119">
        <v>194709</v>
      </c>
      <c r="I228" s="120">
        <v>17411</v>
      </c>
      <c r="J228" s="117">
        <v>3.1</v>
      </c>
      <c r="K228" s="126" t="e">
        <v>#N/A</v>
      </c>
      <c r="L228" s="118"/>
    </row>
    <row r="229" spans="1:12">
      <c r="A229" s="119">
        <v>193907</v>
      </c>
      <c r="B229" s="120">
        <v>14427</v>
      </c>
      <c r="C229" s="118">
        <v>13.8</v>
      </c>
      <c r="D229" s="118"/>
      <c r="E229" t="s">
        <v>508</v>
      </c>
      <c r="F229" s="122">
        <v>6677.2640000000001</v>
      </c>
      <c r="G229" s="122"/>
      <c r="H229" s="119">
        <v>194710</v>
      </c>
      <c r="I229" s="120">
        <v>17441</v>
      </c>
      <c r="J229" s="117">
        <v>2.7</v>
      </c>
      <c r="K229" s="126" t="e">
        <v>#N/A</v>
      </c>
      <c r="L229" s="118"/>
    </row>
    <row r="230" spans="1:12">
      <c r="A230" s="119">
        <v>193908</v>
      </c>
      <c r="B230" s="120">
        <v>14458</v>
      </c>
      <c r="C230" s="118">
        <v>13.8</v>
      </c>
      <c r="D230" s="118"/>
      <c r="E230" t="s">
        <v>509</v>
      </c>
      <c r="F230" s="122">
        <v>6740.2749999999996</v>
      </c>
      <c r="G230" s="122"/>
      <c r="H230" s="119">
        <v>194711</v>
      </c>
      <c r="I230" s="120">
        <v>17472</v>
      </c>
      <c r="J230" s="117">
        <v>2.7</v>
      </c>
      <c r="K230" s="126" t="e">
        <v>#N/A</v>
      </c>
      <c r="L230" s="118"/>
    </row>
    <row r="231" spans="1:12">
      <c r="A231" s="119">
        <v>193909</v>
      </c>
      <c r="B231" s="120">
        <v>14489</v>
      </c>
      <c r="C231" s="118">
        <v>14.1</v>
      </c>
      <c r="D231" s="118"/>
      <c r="E231" t="s">
        <v>510</v>
      </c>
      <c r="F231" s="122">
        <v>6797.3440000000001</v>
      </c>
      <c r="G231" s="122"/>
      <c r="H231" s="119">
        <v>194712</v>
      </c>
      <c r="I231" s="120">
        <v>17502</v>
      </c>
      <c r="J231" s="117">
        <v>2.8</v>
      </c>
      <c r="K231" s="126" t="e">
        <v>#N/A</v>
      </c>
      <c r="L231" s="118"/>
    </row>
    <row r="232" spans="1:12">
      <c r="A232" s="119">
        <v>193910</v>
      </c>
      <c r="B232" s="120">
        <v>14519</v>
      </c>
      <c r="C232" s="118">
        <v>14</v>
      </c>
      <c r="D232" s="118"/>
      <c r="E232" t="s">
        <v>511</v>
      </c>
      <c r="F232" s="122">
        <v>6903.5230000000001</v>
      </c>
      <c r="G232" s="122"/>
      <c r="H232" s="119">
        <v>194801</v>
      </c>
      <c r="I232" s="120">
        <v>17533</v>
      </c>
      <c r="J232" s="117" t="e">
        <v>#N/A</v>
      </c>
      <c r="K232" s="126">
        <v>3.4</v>
      </c>
      <c r="L232" s="118"/>
    </row>
    <row r="233" spans="1:12">
      <c r="A233" s="119">
        <v>193911</v>
      </c>
      <c r="B233" s="120">
        <v>14550</v>
      </c>
      <c r="C233" s="118">
        <v>14</v>
      </c>
      <c r="D233" s="118"/>
      <c r="E233" t="s">
        <v>512</v>
      </c>
      <c r="F233" s="122">
        <v>6955.9179999999997</v>
      </c>
      <c r="G233" s="122"/>
      <c r="H233" s="119">
        <v>194802</v>
      </c>
      <c r="I233" s="120">
        <v>17564</v>
      </c>
      <c r="J233" s="117" t="e">
        <v>#N/A</v>
      </c>
      <c r="K233" s="126">
        <v>3.8</v>
      </c>
      <c r="L233" s="118"/>
    </row>
    <row r="234" spans="1:12">
      <c r="A234" s="119">
        <v>193912</v>
      </c>
      <c r="B234" s="120">
        <v>14580</v>
      </c>
      <c r="C234" s="118">
        <v>14</v>
      </c>
      <c r="D234" s="118"/>
      <c r="E234" t="s">
        <v>513</v>
      </c>
      <c r="F234" s="122">
        <v>7022.7569999999996</v>
      </c>
      <c r="G234" s="122"/>
      <c r="H234" s="119">
        <v>194803</v>
      </c>
      <c r="I234" s="120">
        <v>17593</v>
      </c>
      <c r="J234" s="117" t="e">
        <v>#N/A</v>
      </c>
      <c r="K234" s="126">
        <v>4</v>
      </c>
      <c r="L234" s="118"/>
    </row>
    <row r="235" spans="1:12">
      <c r="A235" s="119">
        <v>194001</v>
      </c>
      <c r="B235" s="120">
        <v>14611</v>
      </c>
      <c r="C235" s="118">
        <v>13.9</v>
      </c>
      <c r="D235" s="118"/>
      <c r="E235" t="s">
        <v>514</v>
      </c>
      <c r="F235" s="122">
        <v>7050.9690000000001</v>
      </c>
      <c r="G235" s="122"/>
      <c r="H235" s="119">
        <v>194804</v>
      </c>
      <c r="I235" s="120">
        <v>17624</v>
      </c>
      <c r="J235" s="117" t="e">
        <v>#N/A</v>
      </c>
      <c r="K235" s="126">
        <v>3.9</v>
      </c>
      <c r="L235" s="118"/>
    </row>
    <row r="236" spans="1:12">
      <c r="A236" s="119">
        <v>194002</v>
      </c>
      <c r="B236" s="120">
        <v>14642</v>
      </c>
      <c r="C236" s="118">
        <v>14</v>
      </c>
      <c r="D236" s="118"/>
      <c r="E236" t="s">
        <v>515</v>
      </c>
      <c r="F236" s="122">
        <v>7118.95</v>
      </c>
      <c r="G236" s="122"/>
      <c r="H236" s="119">
        <v>194805</v>
      </c>
      <c r="I236" s="120">
        <v>17654</v>
      </c>
      <c r="J236" s="117" t="e">
        <v>#N/A</v>
      </c>
      <c r="K236" s="126">
        <v>3.5</v>
      </c>
      <c r="L236" s="118"/>
    </row>
    <row r="237" spans="1:12">
      <c r="A237" s="119">
        <v>194003</v>
      </c>
      <c r="B237" s="120">
        <v>14671</v>
      </c>
      <c r="C237" s="118">
        <v>14</v>
      </c>
      <c r="D237" s="118"/>
      <c r="E237" t="s">
        <v>516</v>
      </c>
      <c r="F237" s="122">
        <v>7153.3590000000004</v>
      </c>
      <c r="G237" s="122"/>
      <c r="H237" s="119">
        <v>194806</v>
      </c>
      <c r="I237" s="120">
        <v>17685</v>
      </c>
      <c r="J237" s="117" t="e">
        <v>#N/A</v>
      </c>
      <c r="K237" s="126">
        <v>3.6</v>
      </c>
      <c r="L237" s="118"/>
    </row>
    <row r="238" spans="1:12">
      <c r="A238" s="119">
        <v>194004</v>
      </c>
      <c r="B238" s="120">
        <v>14702</v>
      </c>
      <c r="C238" s="118">
        <v>14</v>
      </c>
      <c r="D238" s="118"/>
      <c r="E238" t="s">
        <v>517</v>
      </c>
      <c r="F238" s="122">
        <v>7193.0190000000002</v>
      </c>
      <c r="G238" s="122"/>
      <c r="H238" s="119">
        <v>194807</v>
      </c>
      <c r="I238" s="120">
        <v>17715</v>
      </c>
      <c r="J238" s="117" t="e">
        <v>#N/A</v>
      </c>
      <c r="K238" s="126">
        <v>3.6</v>
      </c>
      <c r="L238" s="118"/>
    </row>
    <row r="239" spans="1:12">
      <c r="A239" s="119">
        <v>194005</v>
      </c>
      <c r="B239" s="120">
        <v>14732</v>
      </c>
      <c r="C239" s="118">
        <v>14</v>
      </c>
      <c r="D239" s="118"/>
      <c r="E239" t="s">
        <v>518</v>
      </c>
      <c r="F239" s="122">
        <v>7269.51</v>
      </c>
      <c r="G239" s="122"/>
      <c r="H239" s="119">
        <v>194808</v>
      </c>
      <c r="I239" s="120">
        <v>17746</v>
      </c>
      <c r="J239" s="117" t="e">
        <v>#N/A</v>
      </c>
      <c r="K239" s="126">
        <v>3.9</v>
      </c>
      <c r="L239" s="118"/>
    </row>
    <row r="240" spans="1:12">
      <c r="A240" s="119">
        <v>194006</v>
      </c>
      <c r="B240" s="120">
        <v>14763</v>
      </c>
      <c r="C240" s="118">
        <v>14.1</v>
      </c>
      <c r="D240" s="118"/>
      <c r="E240" t="s">
        <v>519</v>
      </c>
      <c r="F240" s="122">
        <v>7332.558</v>
      </c>
      <c r="G240" s="122"/>
      <c r="H240" s="119">
        <v>194809</v>
      </c>
      <c r="I240" s="120">
        <v>17777</v>
      </c>
      <c r="J240" s="117" t="e">
        <v>#N/A</v>
      </c>
      <c r="K240" s="126">
        <v>3.8</v>
      </c>
      <c r="L240" s="118"/>
    </row>
    <row r="241" spans="1:12">
      <c r="A241" s="119">
        <v>194007</v>
      </c>
      <c r="B241" s="120">
        <v>14793</v>
      </c>
      <c r="C241" s="118">
        <v>14</v>
      </c>
      <c r="D241" s="118"/>
      <c r="E241" t="s">
        <v>520</v>
      </c>
      <c r="F241" s="122">
        <v>7458.0219999999999</v>
      </c>
      <c r="G241" s="122"/>
      <c r="H241" s="119">
        <v>194810</v>
      </c>
      <c r="I241" s="120">
        <v>17807</v>
      </c>
      <c r="J241" s="117" t="e">
        <v>#N/A</v>
      </c>
      <c r="K241" s="126">
        <v>3.7</v>
      </c>
      <c r="L241" s="118"/>
    </row>
    <row r="242" spans="1:12">
      <c r="A242" s="119">
        <v>194008</v>
      </c>
      <c r="B242" s="120">
        <v>14824</v>
      </c>
      <c r="C242" s="118">
        <v>14</v>
      </c>
      <c r="D242" s="118"/>
      <c r="E242" t="s">
        <v>521</v>
      </c>
      <c r="F242" s="122">
        <v>7496.6</v>
      </c>
      <c r="G242" s="122"/>
      <c r="H242" s="119">
        <v>194811</v>
      </c>
      <c r="I242" s="120">
        <v>17838</v>
      </c>
      <c r="J242" s="117" t="e">
        <v>#N/A</v>
      </c>
      <c r="K242" s="126">
        <v>3.8</v>
      </c>
      <c r="L242" s="118"/>
    </row>
    <row r="243" spans="1:12">
      <c r="A243" s="119">
        <v>194009</v>
      </c>
      <c r="B243" s="120">
        <v>14855</v>
      </c>
      <c r="C243" s="118">
        <v>14</v>
      </c>
      <c r="D243" s="118"/>
      <c r="E243" t="s">
        <v>522</v>
      </c>
      <c r="F243" s="122">
        <v>7592.8810000000003</v>
      </c>
      <c r="G243" s="122"/>
      <c r="H243" s="119">
        <v>194812</v>
      </c>
      <c r="I243" s="120">
        <v>17868</v>
      </c>
      <c r="J243" s="117" t="e">
        <v>#N/A</v>
      </c>
      <c r="K243" s="126">
        <v>4</v>
      </c>
      <c r="L243" s="118"/>
    </row>
    <row r="244" spans="1:12">
      <c r="A244" s="119">
        <v>194010</v>
      </c>
      <c r="B244" s="120">
        <v>14885</v>
      </c>
      <c r="C244" s="118">
        <v>14</v>
      </c>
      <c r="D244" s="118"/>
      <c r="E244" t="s">
        <v>523</v>
      </c>
      <c r="F244" s="122">
        <v>7632.0820000000003</v>
      </c>
      <c r="G244" s="122"/>
      <c r="H244" s="119">
        <v>194901</v>
      </c>
      <c r="I244" s="120">
        <v>17899</v>
      </c>
      <c r="J244" s="117" t="e">
        <v>#N/A</v>
      </c>
      <c r="K244" s="126">
        <v>4.3</v>
      </c>
      <c r="L244" s="118"/>
    </row>
    <row r="245" spans="1:12">
      <c r="A245" s="119">
        <v>194011</v>
      </c>
      <c r="B245" s="120">
        <v>14916</v>
      </c>
      <c r="C245" s="118">
        <v>14</v>
      </c>
      <c r="D245" s="118"/>
      <c r="E245" t="s">
        <v>524</v>
      </c>
      <c r="F245" s="122">
        <v>7733.991</v>
      </c>
      <c r="G245" s="122"/>
      <c r="H245" s="119">
        <v>194902</v>
      </c>
      <c r="I245" s="120">
        <v>17930</v>
      </c>
      <c r="J245" s="117" t="e">
        <v>#N/A</v>
      </c>
      <c r="K245" s="126">
        <v>4.7</v>
      </c>
      <c r="L245" s="118"/>
    </row>
    <row r="246" spans="1:12">
      <c r="A246" s="119">
        <v>194012</v>
      </c>
      <c r="B246" s="120">
        <v>14946</v>
      </c>
      <c r="C246" s="118">
        <v>14.1</v>
      </c>
      <c r="D246" s="118"/>
      <c r="E246" t="s">
        <v>525</v>
      </c>
      <c r="F246" s="122">
        <v>7806.6030000000001</v>
      </c>
      <c r="G246" s="122"/>
      <c r="H246" s="119">
        <v>194903</v>
      </c>
      <c r="I246" s="120">
        <v>17958</v>
      </c>
      <c r="J246" s="117" t="e">
        <v>#N/A</v>
      </c>
      <c r="K246" s="126">
        <v>5</v>
      </c>
      <c r="L246" s="118"/>
    </row>
    <row r="247" spans="1:12">
      <c r="A247" s="119">
        <v>194101</v>
      </c>
      <c r="B247" s="120">
        <v>14977</v>
      </c>
      <c r="C247" s="118">
        <v>14.1</v>
      </c>
      <c r="D247" s="118"/>
      <c r="E247" t="s">
        <v>526</v>
      </c>
      <c r="F247" s="122">
        <v>7865.0159999999996</v>
      </c>
      <c r="G247" s="122"/>
      <c r="H247" s="119">
        <v>194904</v>
      </c>
      <c r="I247" s="120">
        <v>17989</v>
      </c>
      <c r="J247" s="117" t="e">
        <v>#N/A</v>
      </c>
      <c r="K247" s="126">
        <v>5.3</v>
      </c>
      <c r="L247" s="118"/>
    </row>
    <row r="248" spans="1:12">
      <c r="A248" s="119">
        <v>194102</v>
      </c>
      <c r="B248" s="120">
        <v>15008</v>
      </c>
      <c r="C248" s="118">
        <v>14.1</v>
      </c>
      <c r="D248" s="118"/>
      <c r="E248" t="s">
        <v>527</v>
      </c>
      <c r="F248" s="122">
        <v>7927.393</v>
      </c>
      <c r="G248" s="122"/>
      <c r="H248" s="119">
        <v>194905</v>
      </c>
      <c r="I248" s="120">
        <v>18019</v>
      </c>
      <c r="J248" s="117" t="e">
        <v>#N/A</v>
      </c>
      <c r="K248" s="126">
        <v>6.1</v>
      </c>
      <c r="L248" s="118"/>
    </row>
    <row r="249" spans="1:12">
      <c r="A249" s="119">
        <v>194103</v>
      </c>
      <c r="B249" s="120">
        <v>15036</v>
      </c>
      <c r="C249" s="118">
        <v>14.2</v>
      </c>
      <c r="D249" s="118"/>
      <c r="E249" t="s">
        <v>528</v>
      </c>
      <c r="F249" s="122">
        <v>7944.6970000000001</v>
      </c>
      <c r="G249" s="122"/>
      <c r="H249" s="119">
        <v>194906</v>
      </c>
      <c r="I249" s="120">
        <v>18050</v>
      </c>
      <c r="J249" s="117" t="e">
        <v>#N/A</v>
      </c>
      <c r="K249" s="126">
        <v>6.2</v>
      </c>
      <c r="L249" s="118"/>
    </row>
    <row r="250" spans="1:12">
      <c r="A250" s="119">
        <v>194104</v>
      </c>
      <c r="B250" s="120">
        <v>15067</v>
      </c>
      <c r="C250" s="118">
        <v>14.3</v>
      </c>
      <c r="D250" s="118"/>
      <c r="E250" t="s">
        <v>529</v>
      </c>
      <c r="F250" s="122">
        <v>8027.6930000000002</v>
      </c>
      <c r="G250" s="122"/>
      <c r="H250" s="119">
        <v>194907</v>
      </c>
      <c r="I250" s="120">
        <v>18080</v>
      </c>
      <c r="J250" s="117" t="e">
        <v>#N/A</v>
      </c>
      <c r="K250" s="126">
        <v>6.7</v>
      </c>
      <c r="L250" s="118"/>
    </row>
    <row r="251" spans="1:12">
      <c r="A251" s="119">
        <v>194105</v>
      </c>
      <c r="B251" s="120">
        <v>15097</v>
      </c>
      <c r="C251" s="118">
        <v>14.4</v>
      </c>
      <c r="D251" s="118"/>
      <c r="E251" t="s">
        <v>530</v>
      </c>
      <c r="F251" s="122">
        <v>8059.598</v>
      </c>
      <c r="G251" s="122"/>
      <c r="H251" s="119">
        <v>194908</v>
      </c>
      <c r="I251" s="120">
        <v>18111</v>
      </c>
      <c r="J251" s="117" t="e">
        <v>#N/A</v>
      </c>
      <c r="K251" s="126">
        <v>6.8</v>
      </c>
      <c r="L251" s="118"/>
    </row>
    <row r="252" spans="1:12">
      <c r="A252" s="119">
        <v>194106</v>
      </c>
      <c r="B252" s="120">
        <v>15128</v>
      </c>
      <c r="C252" s="118">
        <v>14.7</v>
      </c>
      <c r="D252" s="118"/>
      <c r="E252" t="s">
        <v>531</v>
      </c>
      <c r="F252" s="122">
        <v>8059.4759999999997</v>
      </c>
      <c r="G252" s="122"/>
      <c r="H252" s="119">
        <v>194909</v>
      </c>
      <c r="I252" s="120">
        <v>18142</v>
      </c>
      <c r="J252" s="117" t="e">
        <v>#N/A</v>
      </c>
      <c r="K252" s="126">
        <v>6.6</v>
      </c>
      <c r="L252" s="118"/>
    </row>
    <row r="253" spans="1:12">
      <c r="A253" s="119">
        <v>194107</v>
      </c>
      <c r="B253" s="120">
        <v>15158</v>
      </c>
      <c r="C253" s="118">
        <v>14.7</v>
      </c>
      <c r="D253" s="118"/>
      <c r="E253" t="s">
        <v>532</v>
      </c>
      <c r="F253" s="122">
        <v>7988.8639999999996</v>
      </c>
      <c r="G253" s="122"/>
      <c r="H253" s="119">
        <v>194910</v>
      </c>
      <c r="I253" s="120">
        <v>18172</v>
      </c>
      <c r="J253" s="117" t="e">
        <v>#N/A</v>
      </c>
      <c r="K253" s="126">
        <v>7.9</v>
      </c>
      <c r="L253" s="118"/>
    </row>
    <row r="254" spans="1:12">
      <c r="A254" s="119">
        <v>194108</v>
      </c>
      <c r="B254" s="120">
        <v>15189</v>
      </c>
      <c r="C254" s="118">
        <v>14.9</v>
      </c>
      <c r="D254" s="118"/>
      <c r="E254" t="s">
        <v>533</v>
      </c>
      <c r="F254" s="122">
        <v>7950.1639999999998</v>
      </c>
      <c r="G254" s="122"/>
      <c r="H254" s="119">
        <v>194911</v>
      </c>
      <c r="I254" s="120">
        <v>18203</v>
      </c>
      <c r="J254" s="117" t="e">
        <v>#N/A</v>
      </c>
      <c r="K254" s="126">
        <v>6.4</v>
      </c>
      <c r="L254" s="118"/>
    </row>
    <row r="255" spans="1:12">
      <c r="A255" s="119">
        <v>194109</v>
      </c>
      <c r="B255" s="120">
        <v>15220</v>
      </c>
      <c r="C255" s="118">
        <v>15.1</v>
      </c>
      <c r="D255" s="118"/>
      <c r="E255" t="s">
        <v>534</v>
      </c>
      <c r="F255" s="122">
        <v>8003.8220000000001</v>
      </c>
      <c r="G255" s="122"/>
      <c r="H255" s="119">
        <v>194912</v>
      </c>
      <c r="I255" s="120">
        <v>18233</v>
      </c>
      <c r="J255" s="117" t="e">
        <v>#N/A</v>
      </c>
      <c r="K255" s="126">
        <v>6.6</v>
      </c>
      <c r="L255" s="118"/>
    </row>
    <row r="256" spans="1:12">
      <c r="A256" s="119">
        <v>194110</v>
      </c>
      <c r="B256" s="120">
        <v>15250</v>
      </c>
      <c r="C256" s="118">
        <v>15.3</v>
      </c>
      <c r="D256" s="118"/>
      <c r="E256" t="s">
        <v>535</v>
      </c>
      <c r="F256" s="122">
        <v>8037.5379999999996</v>
      </c>
      <c r="G256" s="122"/>
      <c r="H256" s="119">
        <v>195001</v>
      </c>
      <c r="I256" s="120">
        <v>18264</v>
      </c>
      <c r="J256" s="117" t="e">
        <v>#N/A</v>
      </c>
      <c r="K256" s="126">
        <v>6.5</v>
      </c>
      <c r="L256" s="118"/>
    </row>
    <row r="257" spans="1:12">
      <c r="A257" s="119">
        <v>194111</v>
      </c>
      <c r="B257" s="120">
        <v>15281</v>
      </c>
      <c r="C257" s="118">
        <v>15.4</v>
      </c>
      <c r="D257" s="118"/>
      <c r="E257" t="s">
        <v>536</v>
      </c>
      <c r="F257" s="122">
        <v>8069.0460000000003</v>
      </c>
      <c r="G257" s="122"/>
      <c r="H257" s="119">
        <v>195002</v>
      </c>
      <c r="I257" s="120">
        <v>18295</v>
      </c>
      <c r="J257" s="117" t="e">
        <v>#N/A</v>
      </c>
      <c r="K257" s="126">
        <v>6.4</v>
      </c>
      <c r="L257" s="118"/>
    </row>
    <row r="258" spans="1:12">
      <c r="A258" s="119">
        <v>194112</v>
      </c>
      <c r="B258" s="120">
        <v>15311</v>
      </c>
      <c r="C258" s="118">
        <v>15.5</v>
      </c>
      <c r="D258" s="118"/>
      <c r="E258" t="s">
        <v>537</v>
      </c>
      <c r="F258" s="122">
        <v>8157.616</v>
      </c>
      <c r="G258" s="122"/>
      <c r="H258" s="119">
        <v>195003</v>
      </c>
      <c r="I258" s="120">
        <v>18323</v>
      </c>
      <c r="J258" s="117" t="e">
        <v>#N/A</v>
      </c>
      <c r="K258" s="126">
        <v>6.3</v>
      </c>
      <c r="L258" s="118"/>
    </row>
    <row r="259" spans="1:12">
      <c r="A259" s="119">
        <v>194201</v>
      </c>
      <c r="B259" s="120">
        <v>15342</v>
      </c>
      <c r="C259" s="118">
        <v>15.7</v>
      </c>
      <c r="D259" s="118"/>
      <c r="E259" t="s">
        <v>538</v>
      </c>
      <c r="F259" s="122">
        <v>8244.2939999999999</v>
      </c>
      <c r="G259" s="122"/>
      <c r="H259" s="119">
        <v>195004</v>
      </c>
      <c r="I259" s="120">
        <v>18354</v>
      </c>
      <c r="J259" s="117" t="e">
        <v>#N/A</v>
      </c>
      <c r="K259" s="126">
        <v>5.8</v>
      </c>
      <c r="L259" s="118"/>
    </row>
    <row r="260" spans="1:12">
      <c r="A260" s="119">
        <v>194202</v>
      </c>
      <c r="B260" s="120">
        <v>15373</v>
      </c>
      <c r="C260" s="118">
        <v>15.8</v>
      </c>
      <c r="D260" s="118"/>
      <c r="E260" t="s">
        <v>539</v>
      </c>
      <c r="F260" s="122">
        <v>8329.3610000000008</v>
      </c>
      <c r="G260" s="122"/>
      <c r="H260" s="119">
        <v>195005</v>
      </c>
      <c r="I260" s="120">
        <v>18384</v>
      </c>
      <c r="J260" s="117" t="e">
        <v>#N/A</v>
      </c>
      <c r="K260" s="126">
        <v>5.5</v>
      </c>
      <c r="L260" s="118"/>
    </row>
    <row r="261" spans="1:12">
      <c r="A261" s="119">
        <v>194203</v>
      </c>
      <c r="B261" s="120">
        <v>15401</v>
      </c>
      <c r="C261" s="118">
        <v>16</v>
      </c>
      <c r="D261" s="118"/>
      <c r="E261" t="s">
        <v>540</v>
      </c>
      <c r="F261" s="122">
        <v>8417.0159999999996</v>
      </c>
      <c r="G261" s="122"/>
      <c r="H261" s="119">
        <v>195006</v>
      </c>
      <c r="I261" s="120">
        <v>18415</v>
      </c>
      <c r="J261" s="117" t="e">
        <v>#N/A</v>
      </c>
      <c r="K261" s="126">
        <v>5.4</v>
      </c>
      <c r="L261" s="118"/>
    </row>
    <row r="262" spans="1:12">
      <c r="A262" s="119">
        <v>194204</v>
      </c>
      <c r="B262" s="120">
        <v>15432</v>
      </c>
      <c r="C262" s="118">
        <v>16.100000000000001</v>
      </c>
      <c r="D262" s="118"/>
      <c r="E262" t="s">
        <v>541</v>
      </c>
      <c r="F262" s="122">
        <v>8432.4850000000006</v>
      </c>
      <c r="G262" s="122"/>
      <c r="H262" s="119">
        <v>195007</v>
      </c>
      <c r="I262" s="120">
        <v>18445</v>
      </c>
      <c r="J262" s="117" t="e">
        <v>#N/A</v>
      </c>
      <c r="K262" s="126">
        <v>5</v>
      </c>
      <c r="L262" s="118"/>
    </row>
    <row r="263" spans="1:12">
      <c r="A263" s="119">
        <v>194205</v>
      </c>
      <c r="B263" s="120">
        <v>15462</v>
      </c>
      <c r="C263" s="118">
        <v>16.3</v>
      </c>
      <c r="D263" s="118"/>
      <c r="E263" t="s">
        <v>542</v>
      </c>
      <c r="F263" s="122">
        <v>8486.4349999999995</v>
      </c>
      <c r="G263" s="122"/>
      <c r="H263" s="119">
        <v>195008</v>
      </c>
      <c r="I263" s="120">
        <v>18476</v>
      </c>
      <c r="J263" s="117" t="e">
        <v>#N/A</v>
      </c>
      <c r="K263" s="126">
        <v>4.5</v>
      </c>
      <c r="L263" s="118"/>
    </row>
    <row r="264" spans="1:12">
      <c r="A264" s="119">
        <v>194206</v>
      </c>
      <c r="B264" s="120">
        <v>15493</v>
      </c>
      <c r="C264" s="118">
        <v>16.3</v>
      </c>
      <c r="D264" s="118"/>
      <c r="E264" t="s">
        <v>543</v>
      </c>
      <c r="F264" s="122">
        <v>8531.1080000000002</v>
      </c>
      <c r="G264" s="122"/>
      <c r="H264" s="119">
        <v>195009</v>
      </c>
      <c r="I264" s="120">
        <v>18507</v>
      </c>
      <c r="J264" s="117" t="e">
        <v>#N/A</v>
      </c>
      <c r="K264" s="126">
        <v>4.4000000000000004</v>
      </c>
      <c r="L264" s="118"/>
    </row>
    <row r="265" spans="1:12">
      <c r="A265" s="119">
        <v>194207</v>
      </c>
      <c r="B265" s="120">
        <v>15523</v>
      </c>
      <c r="C265" s="118">
        <v>16.399999999999999</v>
      </c>
      <c r="D265" s="118"/>
      <c r="E265" t="s">
        <v>544</v>
      </c>
      <c r="F265" s="122">
        <v>8643.7690000000002</v>
      </c>
      <c r="G265" s="122"/>
      <c r="H265" s="119">
        <v>195010</v>
      </c>
      <c r="I265" s="120">
        <v>18537</v>
      </c>
      <c r="J265" s="117" t="e">
        <v>#N/A</v>
      </c>
      <c r="K265" s="126">
        <v>4.2</v>
      </c>
      <c r="L265" s="118"/>
    </row>
    <row r="266" spans="1:12">
      <c r="A266" s="119">
        <v>194208</v>
      </c>
      <c r="B266" s="120">
        <v>15554</v>
      </c>
      <c r="C266" s="118">
        <v>16.5</v>
      </c>
      <c r="D266" s="118"/>
      <c r="E266" t="s">
        <v>545</v>
      </c>
      <c r="F266" s="122">
        <v>8727.9189999999999</v>
      </c>
      <c r="G266" s="122"/>
      <c r="H266" s="119">
        <v>195011</v>
      </c>
      <c r="I266" s="120">
        <v>18568</v>
      </c>
      <c r="J266" s="117" t="e">
        <v>#N/A</v>
      </c>
      <c r="K266" s="126">
        <v>4.2</v>
      </c>
      <c r="L266" s="118"/>
    </row>
    <row r="267" spans="1:12">
      <c r="A267" s="119">
        <v>194209</v>
      </c>
      <c r="B267" s="120">
        <v>15585</v>
      </c>
      <c r="C267" s="118">
        <v>16.5</v>
      </c>
      <c r="D267" s="118"/>
      <c r="E267" t="s">
        <v>546</v>
      </c>
      <c r="F267" s="122">
        <v>8847.3029999999999</v>
      </c>
      <c r="G267" s="122"/>
      <c r="H267" s="119">
        <v>195012</v>
      </c>
      <c r="I267" s="120">
        <v>18598</v>
      </c>
      <c r="J267" s="117" t="e">
        <v>#N/A</v>
      </c>
      <c r="K267" s="126">
        <v>4.3</v>
      </c>
      <c r="L267" s="118"/>
    </row>
    <row r="268" spans="1:12">
      <c r="A268" s="119">
        <v>194210</v>
      </c>
      <c r="B268" s="120">
        <v>15615</v>
      </c>
      <c r="C268" s="118">
        <v>16.7</v>
      </c>
      <c r="D268" s="118"/>
      <c r="E268" t="s">
        <v>547</v>
      </c>
      <c r="F268" s="122">
        <v>8904.2890000000007</v>
      </c>
      <c r="G268" s="122"/>
      <c r="H268" s="119">
        <v>195101</v>
      </c>
      <c r="I268" s="120">
        <v>18629</v>
      </c>
      <c r="J268" s="117" t="e">
        <v>#N/A</v>
      </c>
      <c r="K268" s="126">
        <v>3.7</v>
      </c>
      <c r="L268" s="118"/>
    </row>
    <row r="269" spans="1:12">
      <c r="A269" s="119">
        <v>194211</v>
      </c>
      <c r="B269" s="120">
        <v>15646</v>
      </c>
      <c r="C269" s="118">
        <v>16.8</v>
      </c>
      <c r="D269" s="118"/>
      <c r="E269" t="s">
        <v>548</v>
      </c>
      <c r="F269" s="122">
        <v>9003.18</v>
      </c>
      <c r="G269" s="122"/>
      <c r="H269" s="119">
        <v>195102</v>
      </c>
      <c r="I269" s="120">
        <v>18660</v>
      </c>
      <c r="J269" s="117" t="e">
        <v>#N/A</v>
      </c>
      <c r="K269" s="126">
        <v>3.4</v>
      </c>
      <c r="L269" s="118"/>
    </row>
    <row r="270" spans="1:12">
      <c r="A270" s="119">
        <v>194212</v>
      </c>
      <c r="B270" s="120">
        <v>15676</v>
      </c>
      <c r="C270" s="118">
        <v>16.899999999999999</v>
      </c>
      <c r="D270" s="118"/>
      <c r="E270" t="s">
        <v>549</v>
      </c>
      <c r="F270" s="122">
        <v>9025.2669999999998</v>
      </c>
      <c r="G270" s="122"/>
      <c r="H270" s="119">
        <v>195103</v>
      </c>
      <c r="I270" s="120">
        <v>18688</v>
      </c>
      <c r="J270" s="117" t="e">
        <v>#N/A</v>
      </c>
      <c r="K270" s="126">
        <v>3.4</v>
      </c>
      <c r="L270" s="118"/>
    </row>
    <row r="271" spans="1:12">
      <c r="A271" s="119">
        <v>194301</v>
      </c>
      <c r="B271" s="120">
        <v>15707</v>
      </c>
      <c r="C271" s="118">
        <v>16.899999999999999</v>
      </c>
      <c r="D271" s="118"/>
      <c r="E271" t="s">
        <v>550</v>
      </c>
      <c r="F271" s="122">
        <v>9044.6679999999997</v>
      </c>
      <c r="G271" s="122"/>
      <c r="H271" s="119">
        <v>195104</v>
      </c>
      <c r="I271" s="120">
        <v>18719</v>
      </c>
      <c r="J271" s="117" t="e">
        <v>#N/A</v>
      </c>
      <c r="K271" s="126">
        <v>3.1</v>
      </c>
      <c r="L271" s="118"/>
    </row>
    <row r="272" spans="1:12">
      <c r="A272" s="119">
        <v>194302</v>
      </c>
      <c r="B272" s="120">
        <v>15738</v>
      </c>
      <c r="C272" s="118">
        <v>16.899999999999999</v>
      </c>
      <c r="D272" s="118"/>
      <c r="E272" t="s">
        <v>551</v>
      </c>
      <c r="F272" s="122">
        <v>9120.6839999999993</v>
      </c>
      <c r="G272" s="122"/>
      <c r="H272" s="119">
        <v>195105</v>
      </c>
      <c r="I272" s="120">
        <v>18749</v>
      </c>
      <c r="J272" s="117" t="e">
        <v>#N/A</v>
      </c>
      <c r="K272" s="126">
        <v>3</v>
      </c>
      <c r="L272" s="118"/>
    </row>
    <row r="273" spans="1:12">
      <c r="A273" s="119">
        <v>194303</v>
      </c>
      <c r="B273" s="120">
        <v>15766</v>
      </c>
      <c r="C273" s="118">
        <v>17.2</v>
      </c>
      <c r="D273" s="118"/>
      <c r="E273" t="s">
        <v>552</v>
      </c>
      <c r="F273" s="122">
        <v>9184.2749999999996</v>
      </c>
      <c r="G273" s="122"/>
      <c r="H273" s="119">
        <v>195106</v>
      </c>
      <c r="I273" s="120">
        <v>18780</v>
      </c>
      <c r="J273" s="117" t="e">
        <v>#N/A</v>
      </c>
      <c r="K273" s="126">
        <v>3.2</v>
      </c>
      <c r="L273" s="118"/>
    </row>
    <row r="274" spans="1:12">
      <c r="A274" s="119">
        <v>194304</v>
      </c>
      <c r="B274" s="120">
        <v>15797</v>
      </c>
      <c r="C274" s="118">
        <v>17.399999999999999</v>
      </c>
      <c r="D274" s="118"/>
      <c r="E274" t="s">
        <v>553</v>
      </c>
      <c r="F274" s="122">
        <v>9247.1880000000001</v>
      </c>
      <c r="G274" s="122"/>
      <c r="H274" s="119">
        <v>195107</v>
      </c>
      <c r="I274" s="120">
        <v>18810</v>
      </c>
      <c r="J274" s="117" t="e">
        <v>#N/A</v>
      </c>
      <c r="K274" s="126">
        <v>3.1</v>
      </c>
      <c r="L274" s="118"/>
    </row>
    <row r="275" spans="1:12">
      <c r="A275" s="119">
        <v>194305</v>
      </c>
      <c r="B275" s="120">
        <v>15827</v>
      </c>
      <c r="C275" s="118">
        <v>17.5</v>
      </c>
      <c r="D275" s="118"/>
      <c r="E275" t="s">
        <v>554</v>
      </c>
      <c r="F275" s="122">
        <v>9407.0519999999997</v>
      </c>
      <c r="G275" s="122"/>
      <c r="H275" s="119">
        <v>195108</v>
      </c>
      <c r="I275" s="120">
        <v>18841</v>
      </c>
      <c r="J275" s="117" t="e">
        <v>#N/A</v>
      </c>
      <c r="K275" s="126">
        <v>3.1</v>
      </c>
      <c r="L275" s="118"/>
    </row>
    <row r="276" spans="1:12">
      <c r="A276" s="119">
        <v>194306</v>
      </c>
      <c r="B276" s="120">
        <v>15858</v>
      </c>
      <c r="C276" s="118">
        <v>17.5</v>
      </c>
      <c r="D276" s="118"/>
      <c r="E276" t="s">
        <v>555</v>
      </c>
      <c r="F276" s="122">
        <v>9488.8790000000008</v>
      </c>
      <c r="G276" s="122"/>
      <c r="H276" s="119">
        <v>195109</v>
      </c>
      <c r="I276" s="120">
        <v>18872</v>
      </c>
      <c r="J276" s="117" t="e">
        <v>#N/A</v>
      </c>
      <c r="K276" s="126">
        <v>3.3</v>
      </c>
      <c r="L276" s="118"/>
    </row>
    <row r="277" spans="1:12">
      <c r="A277" s="119">
        <v>194307</v>
      </c>
      <c r="B277" s="120">
        <v>15888</v>
      </c>
      <c r="C277" s="118">
        <v>17.399999999999999</v>
      </c>
      <c r="D277" s="118"/>
      <c r="E277" t="s">
        <v>556</v>
      </c>
      <c r="F277" s="122">
        <v>9592.4580000000005</v>
      </c>
      <c r="G277" s="122"/>
      <c r="H277" s="119">
        <v>195110</v>
      </c>
      <c r="I277" s="120">
        <v>18902</v>
      </c>
      <c r="J277" s="117" t="e">
        <v>#N/A</v>
      </c>
      <c r="K277" s="126">
        <v>3.5</v>
      </c>
      <c r="L277" s="118"/>
    </row>
    <row r="278" spans="1:12">
      <c r="A278" s="119">
        <v>194308</v>
      </c>
      <c r="B278" s="120">
        <v>15919</v>
      </c>
      <c r="C278" s="118">
        <v>17.3</v>
      </c>
      <c r="D278" s="118"/>
      <c r="E278" t="s">
        <v>557</v>
      </c>
      <c r="F278" s="122">
        <v>9666.2350000000006</v>
      </c>
      <c r="G278" s="122"/>
      <c r="H278" s="119">
        <v>195111</v>
      </c>
      <c r="I278" s="120">
        <v>18933</v>
      </c>
      <c r="J278" s="117" t="e">
        <v>#N/A</v>
      </c>
      <c r="K278" s="126">
        <v>3.5</v>
      </c>
      <c r="L278" s="118"/>
    </row>
    <row r="279" spans="1:12">
      <c r="A279" s="119">
        <v>194309</v>
      </c>
      <c r="B279" s="120">
        <v>15950</v>
      </c>
      <c r="C279" s="118">
        <v>17.399999999999999</v>
      </c>
      <c r="D279" s="118"/>
      <c r="E279" t="s">
        <v>558</v>
      </c>
      <c r="F279" s="122">
        <v>9809.5509999999995</v>
      </c>
      <c r="G279" s="122"/>
      <c r="H279" s="119">
        <v>195112</v>
      </c>
      <c r="I279" s="120">
        <v>18963</v>
      </c>
      <c r="J279" s="117" t="e">
        <v>#N/A</v>
      </c>
      <c r="K279" s="126">
        <v>3.1</v>
      </c>
      <c r="L279" s="118"/>
    </row>
    <row r="280" spans="1:12">
      <c r="A280" s="119">
        <v>194310</v>
      </c>
      <c r="B280" s="120">
        <v>15980</v>
      </c>
      <c r="C280" s="118">
        <v>17.399999999999999</v>
      </c>
      <c r="D280" s="118"/>
      <c r="E280" t="s">
        <v>559</v>
      </c>
      <c r="F280" s="122">
        <v>9932.6720000000005</v>
      </c>
      <c r="G280" s="122"/>
      <c r="H280" s="119">
        <v>195201</v>
      </c>
      <c r="I280" s="120">
        <v>18994</v>
      </c>
      <c r="J280" s="117" t="e">
        <v>#N/A</v>
      </c>
      <c r="K280" s="126">
        <v>3.2</v>
      </c>
      <c r="L280" s="118"/>
    </row>
    <row r="281" spans="1:12">
      <c r="A281" s="119">
        <v>194311</v>
      </c>
      <c r="B281" s="120">
        <v>16011</v>
      </c>
      <c r="C281" s="118">
        <v>17.399999999999999</v>
      </c>
      <c r="D281" s="118"/>
      <c r="E281" t="s">
        <v>560</v>
      </c>
      <c r="F281" s="122">
        <v>10008.874</v>
      </c>
      <c r="G281" s="122"/>
      <c r="H281" s="119">
        <v>195202</v>
      </c>
      <c r="I281" s="120">
        <v>19025</v>
      </c>
      <c r="J281" s="117" t="e">
        <v>#N/A</v>
      </c>
      <c r="K281" s="126">
        <v>3.1</v>
      </c>
      <c r="L281" s="118"/>
    </row>
    <row r="282" spans="1:12">
      <c r="A282" s="119">
        <v>194312</v>
      </c>
      <c r="B282" s="120">
        <v>16041</v>
      </c>
      <c r="C282" s="118">
        <v>17.399999999999999</v>
      </c>
      <c r="D282" s="118"/>
      <c r="E282" t="s">
        <v>561</v>
      </c>
      <c r="F282" s="122">
        <v>10103.424999999999</v>
      </c>
      <c r="G282" s="122"/>
      <c r="H282" s="119">
        <v>195203</v>
      </c>
      <c r="I282" s="120">
        <v>19054</v>
      </c>
      <c r="J282" s="117" t="e">
        <v>#N/A</v>
      </c>
      <c r="K282" s="126">
        <v>2.9</v>
      </c>
      <c r="L282" s="118"/>
    </row>
    <row r="283" spans="1:12">
      <c r="A283" s="119">
        <v>194401</v>
      </c>
      <c r="B283" s="120">
        <v>16072</v>
      </c>
      <c r="C283" s="118">
        <v>17.399999999999999</v>
      </c>
      <c r="D283" s="118"/>
      <c r="E283" t="s">
        <v>562</v>
      </c>
      <c r="F283" s="122">
        <v>10194.277</v>
      </c>
      <c r="G283" s="122"/>
      <c r="H283" s="119">
        <v>195204</v>
      </c>
      <c r="I283" s="120">
        <v>19085</v>
      </c>
      <c r="J283" s="117" t="e">
        <v>#N/A</v>
      </c>
      <c r="K283" s="126">
        <v>2.9</v>
      </c>
      <c r="L283" s="118"/>
    </row>
    <row r="284" spans="1:12">
      <c r="A284" s="119">
        <v>194402</v>
      </c>
      <c r="B284" s="120">
        <v>16103</v>
      </c>
      <c r="C284" s="118">
        <v>17.399999999999999</v>
      </c>
      <c r="D284" s="118"/>
      <c r="E284" t="s">
        <v>563</v>
      </c>
      <c r="F284" s="122">
        <v>10328.787</v>
      </c>
      <c r="G284" s="122"/>
      <c r="H284" s="119">
        <v>195205</v>
      </c>
      <c r="I284" s="120">
        <v>19115</v>
      </c>
      <c r="J284" s="117" t="e">
        <v>#N/A</v>
      </c>
      <c r="K284" s="126">
        <v>3</v>
      </c>
      <c r="L284" s="118"/>
    </row>
    <row r="285" spans="1:12">
      <c r="A285" s="119">
        <v>194403</v>
      </c>
      <c r="B285" s="120">
        <v>16132</v>
      </c>
      <c r="C285" s="118">
        <v>17.399999999999999</v>
      </c>
      <c r="D285" s="118"/>
      <c r="E285" t="s">
        <v>564</v>
      </c>
      <c r="F285" s="122">
        <v>10507.575000000001</v>
      </c>
      <c r="G285" s="122"/>
      <c r="H285" s="119">
        <v>195206</v>
      </c>
      <c r="I285" s="120">
        <v>19146</v>
      </c>
      <c r="J285" s="117" t="e">
        <v>#N/A</v>
      </c>
      <c r="K285" s="126">
        <v>3</v>
      </c>
      <c r="L285" s="118"/>
    </row>
    <row r="286" spans="1:12">
      <c r="A286" s="119">
        <v>194404</v>
      </c>
      <c r="B286" s="120">
        <v>16163</v>
      </c>
      <c r="C286" s="118">
        <v>17.5</v>
      </c>
      <c r="D286" s="118"/>
      <c r="E286" t="s">
        <v>565</v>
      </c>
      <c r="F286" s="122">
        <v>10601.179</v>
      </c>
      <c r="G286" s="122"/>
      <c r="H286" s="119">
        <v>195207</v>
      </c>
      <c r="I286" s="120">
        <v>19176</v>
      </c>
      <c r="J286" s="117" t="e">
        <v>#N/A</v>
      </c>
      <c r="K286" s="126">
        <v>3.2</v>
      </c>
      <c r="L286" s="118"/>
    </row>
    <row r="287" spans="1:12">
      <c r="A287" s="119">
        <v>194405</v>
      </c>
      <c r="B287" s="120">
        <v>16193</v>
      </c>
      <c r="C287" s="118">
        <v>17.5</v>
      </c>
      <c r="D287" s="118"/>
      <c r="E287" t="s">
        <v>566</v>
      </c>
      <c r="F287" s="122">
        <v>10684.049000000001</v>
      </c>
      <c r="G287" s="122"/>
      <c r="H287" s="119">
        <v>195208</v>
      </c>
      <c r="I287" s="120">
        <v>19207</v>
      </c>
      <c r="J287" s="117" t="e">
        <v>#N/A</v>
      </c>
      <c r="K287" s="126">
        <v>3.4</v>
      </c>
      <c r="L287" s="118"/>
    </row>
    <row r="288" spans="1:12">
      <c r="A288" s="119">
        <v>194406</v>
      </c>
      <c r="B288" s="120">
        <v>16224</v>
      </c>
      <c r="C288" s="118">
        <v>17.600000000000001</v>
      </c>
      <c r="D288" s="118"/>
      <c r="E288" t="s">
        <v>567</v>
      </c>
      <c r="F288" s="122">
        <v>10819.914000000001</v>
      </c>
      <c r="G288" s="122"/>
      <c r="H288" s="119">
        <v>195209</v>
      </c>
      <c r="I288" s="120">
        <v>19238</v>
      </c>
      <c r="J288" s="117" t="e">
        <v>#N/A</v>
      </c>
      <c r="K288" s="126">
        <v>3.1</v>
      </c>
      <c r="L288" s="118"/>
    </row>
    <row r="289" spans="1:12">
      <c r="A289" s="119">
        <v>194407</v>
      </c>
      <c r="B289" s="120">
        <v>16254</v>
      </c>
      <c r="C289" s="118">
        <v>17.7</v>
      </c>
      <c r="D289" s="118"/>
      <c r="E289" t="s">
        <v>568</v>
      </c>
      <c r="F289" s="122">
        <v>11014.254000000001</v>
      </c>
      <c r="G289" s="122"/>
      <c r="H289" s="119">
        <v>195210</v>
      </c>
      <c r="I289" s="120">
        <v>19268</v>
      </c>
      <c r="J289" s="117" t="e">
        <v>#N/A</v>
      </c>
      <c r="K289" s="126">
        <v>3</v>
      </c>
      <c r="L289" s="118"/>
    </row>
    <row r="290" spans="1:12">
      <c r="A290" s="119">
        <v>194408</v>
      </c>
      <c r="B290" s="120">
        <v>16285</v>
      </c>
      <c r="C290" s="118">
        <v>17.7</v>
      </c>
      <c r="D290" s="118"/>
      <c r="E290" t="s">
        <v>569</v>
      </c>
      <c r="F290" s="122">
        <v>11043.044</v>
      </c>
      <c r="G290" s="122"/>
      <c r="H290" s="119">
        <v>195211</v>
      </c>
      <c r="I290" s="120">
        <v>19299</v>
      </c>
      <c r="J290" s="117" t="e">
        <v>#N/A</v>
      </c>
      <c r="K290" s="126">
        <v>2.8</v>
      </c>
      <c r="L290" s="118"/>
    </row>
    <row r="291" spans="1:12">
      <c r="A291" s="119">
        <v>194409</v>
      </c>
      <c r="B291" s="120">
        <v>16316</v>
      </c>
      <c r="C291" s="118">
        <v>17.7</v>
      </c>
      <c r="D291" s="118"/>
      <c r="E291" t="s">
        <v>570</v>
      </c>
      <c r="F291" s="122">
        <v>11258.454</v>
      </c>
      <c r="G291" s="122"/>
      <c r="H291" s="119">
        <v>195212</v>
      </c>
      <c r="I291" s="120">
        <v>19329</v>
      </c>
      <c r="J291" s="117" t="e">
        <v>#N/A</v>
      </c>
      <c r="K291" s="126">
        <v>2.7</v>
      </c>
      <c r="L291" s="118"/>
    </row>
    <row r="292" spans="1:12">
      <c r="A292" s="119">
        <v>194410</v>
      </c>
      <c r="B292" s="120">
        <v>16346</v>
      </c>
      <c r="C292" s="118">
        <v>17.7</v>
      </c>
      <c r="D292" s="118"/>
      <c r="E292" t="s">
        <v>571</v>
      </c>
      <c r="F292" s="122">
        <v>11267.867</v>
      </c>
      <c r="G292" s="122"/>
      <c r="H292" s="119">
        <v>195301</v>
      </c>
      <c r="I292" s="120">
        <v>19360</v>
      </c>
      <c r="J292" s="117" t="e">
        <v>#N/A</v>
      </c>
      <c r="K292" s="126">
        <v>2.9</v>
      </c>
      <c r="L292" s="118"/>
    </row>
    <row r="293" spans="1:12">
      <c r="A293" s="119">
        <v>194411</v>
      </c>
      <c r="B293" s="120">
        <v>16377</v>
      </c>
      <c r="C293" s="118">
        <v>17.7</v>
      </c>
      <c r="D293" s="118"/>
      <c r="E293" t="s">
        <v>572</v>
      </c>
      <c r="F293" s="122">
        <v>11334.544</v>
      </c>
      <c r="G293" s="122"/>
      <c r="H293" s="119">
        <v>195302</v>
      </c>
      <c r="I293" s="120">
        <v>19391</v>
      </c>
      <c r="J293" s="117" t="e">
        <v>#N/A</v>
      </c>
      <c r="K293" s="126">
        <v>2.6</v>
      </c>
      <c r="L293" s="118"/>
    </row>
    <row r="294" spans="1:12">
      <c r="A294" s="119">
        <v>194412</v>
      </c>
      <c r="B294" s="120">
        <v>16407</v>
      </c>
      <c r="C294" s="118">
        <v>17.8</v>
      </c>
      <c r="D294" s="118"/>
      <c r="E294" t="s">
        <v>573</v>
      </c>
      <c r="F294" s="122">
        <v>11297.171</v>
      </c>
      <c r="G294" s="122"/>
      <c r="H294" s="119">
        <v>195303</v>
      </c>
      <c r="I294" s="120">
        <v>19419</v>
      </c>
      <c r="J294" s="117" t="e">
        <v>#N/A</v>
      </c>
      <c r="K294" s="126">
        <v>2.6</v>
      </c>
      <c r="L294" s="118"/>
    </row>
    <row r="295" spans="1:12">
      <c r="A295" s="119">
        <v>194501</v>
      </c>
      <c r="B295" s="120">
        <v>16438</v>
      </c>
      <c r="C295" s="118">
        <v>17.8</v>
      </c>
      <c r="D295" s="118"/>
      <c r="E295" t="s">
        <v>574</v>
      </c>
      <c r="F295" s="122">
        <v>11371.251</v>
      </c>
      <c r="G295" s="122"/>
      <c r="H295" s="119">
        <v>195304</v>
      </c>
      <c r="I295" s="120">
        <v>19450</v>
      </c>
      <c r="J295" s="117" t="e">
        <v>#N/A</v>
      </c>
      <c r="K295" s="126">
        <v>2.7</v>
      </c>
      <c r="L295" s="118"/>
    </row>
    <row r="296" spans="1:12">
      <c r="A296" s="119">
        <v>194502</v>
      </c>
      <c r="B296" s="120">
        <v>16469</v>
      </c>
      <c r="C296" s="118">
        <v>17.8</v>
      </c>
      <c r="D296" s="118"/>
      <c r="E296" t="s">
        <v>575</v>
      </c>
      <c r="F296" s="122">
        <v>11340.075000000001</v>
      </c>
      <c r="G296" s="122"/>
      <c r="H296" s="119">
        <v>195305</v>
      </c>
      <c r="I296" s="120">
        <v>19480</v>
      </c>
      <c r="J296" s="117" t="e">
        <v>#N/A</v>
      </c>
      <c r="K296" s="126">
        <v>2.5</v>
      </c>
      <c r="L296" s="118"/>
    </row>
    <row r="297" spans="1:12">
      <c r="A297" s="119">
        <v>194503</v>
      </c>
      <c r="B297" s="120">
        <v>16497</v>
      </c>
      <c r="C297" s="118">
        <v>17.8</v>
      </c>
      <c r="D297" s="118"/>
      <c r="E297" t="s">
        <v>576</v>
      </c>
      <c r="F297" s="122">
        <v>11380.128000000001</v>
      </c>
      <c r="G297" s="122"/>
      <c r="H297" s="119">
        <v>195306</v>
      </c>
      <c r="I297" s="120">
        <v>19511</v>
      </c>
      <c r="J297" s="117" t="e">
        <v>#N/A</v>
      </c>
      <c r="K297" s="126">
        <v>2.5</v>
      </c>
      <c r="L297" s="118"/>
    </row>
    <row r="298" spans="1:12">
      <c r="A298" s="119">
        <v>194504</v>
      </c>
      <c r="B298" s="120">
        <v>16528</v>
      </c>
      <c r="C298" s="118">
        <v>17.8</v>
      </c>
      <c r="D298" s="118"/>
      <c r="E298" t="s">
        <v>577</v>
      </c>
      <c r="F298" s="122">
        <v>11477.868</v>
      </c>
      <c r="G298" s="122"/>
      <c r="H298" s="119">
        <v>195307</v>
      </c>
      <c r="I298" s="120">
        <v>19541</v>
      </c>
      <c r="J298" s="117" t="e">
        <v>#N/A</v>
      </c>
      <c r="K298" s="126">
        <v>2.6</v>
      </c>
      <c r="L298" s="118"/>
    </row>
    <row r="299" spans="1:12">
      <c r="A299" s="119">
        <v>194505</v>
      </c>
      <c r="B299" s="120">
        <v>16558</v>
      </c>
      <c r="C299" s="118">
        <v>17.899999999999999</v>
      </c>
      <c r="D299" s="118"/>
      <c r="E299" t="s">
        <v>578</v>
      </c>
      <c r="F299" s="122">
        <v>11538.77</v>
      </c>
      <c r="G299" s="122"/>
      <c r="H299" s="119">
        <v>195308</v>
      </c>
      <c r="I299" s="120">
        <v>19572</v>
      </c>
      <c r="J299" s="117" t="e">
        <v>#N/A</v>
      </c>
      <c r="K299" s="126">
        <v>2.7</v>
      </c>
      <c r="L299" s="118"/>
    </row>
    <row r="300" spans="1:12">
      <c r="A300" s="119">
        <v>194506</v>
      </c>
      <c r="B300" s="120">
        <v>16589</v>
      </c>
      <c r="C300" s="118">
        <v>18.100000000000001</v>
      </c>
      <c r="D300" s="118"/>
      <c r="E300" t="s">
        <v>579</v>
      </c>
      <c r="F300" s="122">
        <v>11596.43</v>
      </c>
      <c r="G300" s="122"/>
      <c r="H300" s="119">
        <v>195309</v>
      </c>
      <c r="I300" s="120">
        <v>19603</v>
      </c>
      <c r="J300" s="117" t="e">
        <v>#N/A</v>
      </c>
      <c r="K300" s="126">
        <v>2.9</v>
      </c>
      <c r="L300" s="118"/>
    </row>
    <row r="301" spans="1:12">
      <c r="A301" s="119">
        <v>194507</v>
      </c>
      <c r="B301" s="120">
        <v>16619</v>
      </c>
      <c r="C301" s="118">
        <v>18.100000000000001</v>
      </c>
      <c r="D301" s="118"/>
      <c r="E301" t="s">
        <v>580</v>
      </c>
      <c r="F301" s="122">
        <v>11598.824000000001</v>
      </c>
      <c r="G301" s="122"/>
      <c r="H301" s="119">
        <v>195310</v>
      </c>
      <c r="I301" s="120">
        <v>19633</v>
      </c>
      <c r="J301" s="117" t="e">
        <v>#N/A</v>
      </c>
      <c r="K301" s="126">
        <v>3.1</v>
      </c>
      <c r="L301" s="118"/>
    </row>
    <row r="302" spans="1:12">
      <c r="A302" s="119">
        <v>194508</v>
      </c>
      <c r="B302" s="120">
        <v>16650</v>
      </c>
      <c r="C302" s="118">
        <v>18.100000000000001</v>
      </c>
      <c r="D302" s="118"/>
      <c r="E302" t="s">
        <v>581</v>
      </c>
      <c r="F302" s="122">
        <v>11645.819</v>
      </c>
      <c r="G302" s="122"/>
      <c r="H302" s="119">
        <v>195311</v>
      </c>
      <c r="I302" s="120">
        <v>19664</v>
      </c>
      <c r="J302" s="117" t="e">
        <v>#N/A</v>
      </c>
      <c r="K302" s="126">
        <v>3.5</v>
      </c>
      <c r="L302" s="118"/>
    </row>
    <row r="303" spans="1:12">
      <c r="A303" s="119">
        <v>194509</v>
      </c>
      <c r="B303" s="120">
        <v>16681</v>
      </c>
      <c r="C303" s="118">
        <v>18.100000000000001</v>
      </c>
      <c r="D303" s="118"/>
      <c r="E303" t="s">
        <v>582</v>
      </c>
      <c r="F303" s="122">
        <v>11738.706</v>
      </c>
      <c r="G303" s="122"/>
      <c r="H303" s="119">
        <v>195312</v>
      </c>
      <c r="I303" s="120">
        <v>19694</v>
      </c>
      <c r="J303" s="117" t="e">
        <v>#N/A</v>
      </c>
      <c r="K303" s="126">
        <v>4.5</v>
      </c>
      <c r="L303" s="118"/>
    </row>
    <row r="304" spans="1:12">
      <c r="A304" s="119">
        <v>194510</v>
      </c>
      <c r="B304" s="120">
        <v>16711</v>
      </c>
      <c r="C304" s="118">
        <v>18.100000000000001</v>
      </c>
      <c r="D304" s="118"/>
      <c r="E304" t="s">
        <v>583</v>
      </c>
      <c r="F304" s="122">
        <v>11935.460999999999</v>
      </c>
      <c r="G304" s="122"/>
      <c r="H304" s="119">
        <v>195401</v>
      </c>
      <c r="I304" s="120">
        <v>19725</v>
      </c>
      <c r="J304" s="117" t="e">
        <v>#N/A</v>
      </c>
      <c r="K304" s="126">
        <v>4.9000000000000004</v>
      </c>
      <c r="L304" s="118"/>
    </row>
    <row r="305" spans="1:12">
      <c r="A305" s="119">
        <v>194511</v>
      </c>
      <c r="B305" s="120">
        <v>16742</v>
      </c>
      <c r="C305" s="118">
        <v>18.100000000000001</v>
      </c>
      <c r="D305" s="118"/>
      <c r="E305" t="s">
        <v>584</v>
      </c>
      <c r="F305" s="122">
        <v>12042.816999999999</v>
      </c>
      <c r="G305" s="122"/>
      <c r="H305" s="119">
        <v>195402</v>
      </c>
      <c r="I305" s="120">
        <v>19756</v>
      </c>
      <c r="J305" s="117" t="e">
        <v>#N/A</v>
      </c>
      <c r="K305" s="126">
        <v>5.2</v>
      </c>
      <c r="L305" s="118"/>
    </row>
    <row r="306" spans="1:12">
      <c r="A306" s="119">
        <v>194512</v>
      </c>
      <c r="B306" s="120">
        <v>16772</v>
      </c>
      <c r="C306" s="118">
        <v>18.2</v>
      </c>
      <c r="D306" s="118"/>
      <c r="E306" t="s">
        <v>585</v>
      </c>
      <c r="F306" s="122">
        <v>12127.623</v>
      </c>
      <c r="G306" s="122"/>
      <c r="H306" s="119">
        <v>195403</v>
      </c>
      <c r="I306" s="120">
        <v>19784</v>
      </c>
      <c r="J306" s="117" t="e">
        <v>#N/A</v>
      </c>
      <c r="K306" s="126">
        <v>5.7</v>
      </c>
      <c r="L306" s="118"/>
    </row>
    <row r="307" spans="1:12">
      <c r="A307" s="119">
        <v>194601</v>
      </c>
      <c r="B307" s="120">
        <v>16803</v>
      </c>
      <c r="C307" s="118">
        <v>18.2</v>
      </c>
      <c r="D307" s="118"/>
      <c r="E307" t="s">
        <v>586</v>
      </c>
      <c r="F307" s="122">
        <v>12213.817999999999</v>
      </c>
      <c r="G307" s="122"/>
      <c r="H307" s="119">
        <v>195404</v>
      </c>
      <c r="I307" s="120">
        <v>19815</v>
      </c>
      <c r="J307" s="117" t="e">
        <v>#N/A</v>
      </c>
      <c r="K307" s="126">
        <v>5.9</v>
      </c>
      <c r="L307" s="118"/>
    </row>
    <row r="308" spans="1:12">
      <c r="A308" s="119">
        <v>194602</v>
      </c>
      <c r="B308" s="120">
        <v>16834</v>
      </c>
      <c r="C308" s="118">
        <v>18.100000000000001</v>
      </c>
      <c r="D308" s="118"/>
      <c r="E308" t="s">
        <v>587</v>
      </c>
      <c r="F308" s="122">
        <v>12303.532999999999</v>
      </c>
      <c r="G308" s="122"/>
      <c r="H308" s="119">
        <v>195405</v>
      </c>
      <c r="I308" s="120">
        <v>19845</v>
      </c>
      <c r="J308" s="117" t="e">
        <v>#N/A</v>
      </c>
      <c r="K308" s="126">
        <v>5.9</v>
      </c>
      <c r="L308" s="118"/>
    </row>
    <row r="309" spans="1:12">
      <c r="A309" s="119">
        <v>194603</v>
      </c>
      <c r="B309" s="120">
        <v>16862</v>
      </c>
      <c r="C309" s="118">
        <v>18.3</v>
      </c>
      <c r="D309" s="118"/>
      <c r="E309" t="s">
        <v>588</v>
      </c>
      <c r="F309" s="122">
        <v>12410.281999999999</v>
      </c>
      <c r="G309" s="122"/>
      <c r="H309" s="119">
        <v>195406</v>
      </c>
      <c r="I309" s="120">
        <v>19876</v>
      </c>
      <c r="J309" s="117" t="e">
        <v>#N/A</v>
      </c>
      <c r="K309" s="126">
        <v>5.6</v>
      </c>
      <c r="L309" s="118"/>
    </row>
    <row r="310" spans="1:12">
      <c r="A310" s="119">
        <v>194604</v>
      </c>
      <c r="B310" s="120">
        <v>16893</v>
      </c>
      <c r="C310" s="118">
        <v>18.399999999999999</v>
      </c>
      <c r="D310" s="118"/>
      <c r="E310" t="s">
        <v>589</v>
      </c>
      <c r="F310" s="122">
        <v>12534.112999999999</v>
      </c>
      <c r="G310" s="122"/>
      <c r="H310" s="119">
        <v>195407</v>
      </c>
      <c r="I310" s="120">
        <v>19906</v>
      </c>
      <c r="J310" s="117" t="e">
        <v>#N/A</v>
      </c>
      <c r="K310" s="126">
        <v>5.8</v>
      </c>
      <c r="L310" s="118"/>
    </row>
    <row r="311" spans="1:12">
      <c r="A311" s="119">
        <v>194605</v>
      </c>
      <c r="B311" s="120">
        <v>16923</v>
      </c>
      <c r="C311" s="118">
        <v>18.5</v>
      </c>
      <c r="D311" s="118"/>
      <c r="E311" t="s">
        <v>590</v>
      </c>
      <c r="F311" s="122">
        <v>12587.535</v>
      </c>
      <c r="G311" s="122"/>
      <c r="H311" s="119">
        <v>195408</v>
      </c>
      <c r="I311" s="120">
        <v>19937</v>
      </c>
      <c r="J311" s="117" t="e">
        <v>#N/A</v>
      </c>
      <c r="K311" s="126">
        <v>6</v>
      </c>
      <c r="L311" s="118"/>
    </row>
    <row r="312" spans="1:12">
      <c r="A312" s="119">
        <v>194606</v>
      </c>
      <c r="B312" s="120">
        <v>16954</v>
      </c>
      <c r="C312" s="118">
        <v>18.7</v>
      </c>
      <c r="D312" s="118"/>
      <c r="E312" t="s">
        <v>591</v>
      </c>
      <c r="F312" s="122">
        <v>12683.153</v>
      </c>
      <c r="G312" s="122"/>
      <c r="H312" s="119">
        <v>195409</v>
      </c>
      <c r="I312" s="120">
        <v>19968</v>
      </c>
      <c r="J312" s="117" t="e">
        <v>#N/A</v>
      </c>
      <c r="K312" s="126">
        <v>6.1</v>
      </c>
      <c r="L312" s="118"/>
    </row>
    <row r="313" spans="1:12">
      <c r="A313" s="119">
        <v>194607</v>
      </c>
      <c r="B313" s="120">
        <v>16984</v>
      </c>
      <c r="C313" s="118">
        <v>19.8</v>
      </c>
      <c r="D313" s="118"/>
      <c r="E313" t="s">
        <v>592</v>
      </c>
      <c r="F313" s="122">
        <v>12748.699000000001</v>
      </c>
      <c r="G313" s="122"/>
      <c r="H313" s="119">
        <v>195410</v>
      </c>
      <c r="I313" s="120">
        <v>19998</v>
      </c>
      <c r="J313" s="117" t="e">
        <v>#N/A</v>
      </c>
      <c r="K313" s="126">
        <v>5.7</v>
      </c>
      <c r="L313" s="118"/>
    </row>
    <row r="314" spans="1:12">
      <c r="A314" s="119">
        <v>194608</v>
      </c>
      <c r="B314" s="120">
        <v>17015</v>
      </c>
      <c r="C314" s="118">
        <v>20.2</v>
      </c>
      <c r="D314" s="118"/>
      <c r="E314" t="s">
        <v>593</v>
      </c>
      <c r="F314" s="122">
        <v>12915.938</v>
      </c>
      <c r="G314" s="122"/>
      <c r="H314" s="119">
        <v>195411</v>
      </c>
      <c r="I314" s="120">
        <v>20029</v>
      </c>
      <c r="J314" s="117" t="e">
        <v>#N/A</v>
      </c>
      <c r="K314" s="126">
        <v>5.3</v>
      </c>
      <c r="L314" s="118"/>
    </row>
    <row r="315" spans="1:12">
      <c r="A315" s="119">
        <v>194609</v>
      </c>
      <c r="B315" s="120">
        <v>17046</v>
      </c>
      <c r="C315" s="118">
        <v>20.399999999999999</v>
      </c>
      <c r="D315" s="118"/>
      <c r="E315" t="s">
        <v>594</v>
      </c>
      <c r="F315" s="122">
        <v>12962.462</v>
      </c>
      <c r="G315" s="122"/>
      <c r="H315" s="119">
        <v>195412</v>
      </c>
      <c r="I315" s="120">
        <v>20059</v>
      </c>
      <c r="J315" s="117" t="e">
        <v>#N/A</v>
      </c>
      <c r="K315" s="126">
        <v>5</v>
      </c>
      <c r="L315" s="118"/>
    </row>
    <row r="316" spans="1:12">
      <c r="A316" s="119">
        <v>194610</v>
      </c>
      <c r="B316" s="120">
        <v>17076</v>
      </c>
      <c r="C316" s="118">
        <v>20.8</v>
      </c>
      <c r="D316" s="118"/>
      <c r="E316" t="s">
        <v>595</v>
      </c>
      <c r="F316" s="122">
        <v>12965.915999999999</v>
      </c>
      <c r="G316" s="122"/>
      <c r="H316" s="119">
        <v>195501</v>
      </c>
      <c r="I316" s="120">
        <v>20090</v>
      </c>
      <c r="J316" s="117" t="e">
        <v>#N/A</v>
      </c>
      <c r="K316" s="126">
        <v>4.9000000000000004</v>
      </c>
      <c r="L316" s="118"/>
    </row>
    <row r="317" spans="1:12">
      <c r="A317" s="119">
        <v>194611</v>
      </c>
      <c r="B317" s="120">
        <v>17107</v>
      </c>
      <c r="C317" s="118">
        <v>21.3</v>
      </c>
      <c r="D317" s="118"/>
      <c r="E317" t="s">
        <v>596</v>
      </c>
      <c r="F317" s="122">
        <v>13060.679</v>
      </c>
      <c r="G317" s="122"/>
      <c r="H317" s="119">
        <v>195502</v>
      </c>
      <c r="I317" s="120">
        <v>20121</v>
      </c>
      <c r="J317" s="117" t="e">
        <v>#N/A</v>
      </c>
      <c r="K317" s="126">
        <v>4.7</v>
      </c>
      <c r="L317" s="118"/>
    </row>
    <row r="318" spans="1:12">
      <c r="A318" s="119">
        <v>194612</v>
      </c>
      <c r="B318" s="120">
        <v>17137</v>
      </c>
      <c r="C318" s="118">
        <v>21.5</v>
      </c>
      <c r="D318" s="118"/>
      <c r="E318" t="s">
        <v>597</v>
      </c>
      <c r="F318" s="122">
        <v>13099.901</v>
      </c>
      <c r="G318" s="122"/>
      <c r="H318" s="119">
        <v>195503</v>
      </c>
      <c r="I318" s="120">
        <v>20149</v>
      </c>
      <c r="J318" s="117" t="e">
        <v>#N/A</v>
      </c>
      <c r="K318" s="126">
        <v>4.5999999999999996</v>
      </c>
      <c r="L318" s="118"/>
    </row>
    <row r="319" spans="1:12">
      <c r="A319" s="119">
        <v>194701</v>
      </c>
      <c r="B319" s="120">
        <v>17168</v>
      </c>
      <c r="C319" s="118">
        <v>21.5</v>
      </c>
      <c r="D319" s="118"/>
      <c r="E319" t="s">
        <v>598</v>
      </c>
      <c r="F319" s="122">
        <v>13203.977000000001</v>
      </c>
      <c r="G319" s="122"/>
      <c r="H319" s="119">
        <v>195504</v>
      </c>
      <c r="I319" s="120">
        <v>20180</v>
      </c>
      <c r="J319" s="117" t="e">
        <v>#N/A</v>
      </c>
      <c r="K319" s="126">
        <v>4.7</v>
      </c>
      <c r="L319" s="118"/>
    </row>
    <row r="320" spans="1:12">
      <c r="A320" s="119">
        <v>194702</v>
      </c>
      <c r="B320" s="120">
        <v>17199</v>
      </c>
      <c r="C320" s="118">
        <v>21.5</v>
      </c>
      <c r="D320" s="118"/>
      <c r="E320" t="s">
        <v>599</v>
      </c>
      <c r="F320" s="122">
        <v>13321.109</v>
      </c>
      <c r="G320" s="122"/>
      <c r="H320" s="119">
        <v>195505</v>
      </c>
      <c r="I320" s="120">
        <v>20210</v>
      </c>
      <c r="J320" s="117" t="e">
        <v>#N/A</v>
      </c>
      <c r="K320" s="126">
        <v>4.3</v>
      </c>
      <c r="L320" s="118"/>
    </row>
    <row r="321" spans="1:12">
      <c r="A321" s="119">
        <v>194703</v>
      </c>
      <c r="B321" s="120">
        <v>17227</v>
      </c>
      <c r="C321" s="118">
        <v>21.9</v>
      </c>
      <c r="D321" s="118"/>
      <c r="E321" t="s">
        <v>600</v>
      </c>
      <c r="F321" s="122">
        <v>13391.249</v>
      </c>
      <c r="G321" s="122"/>
      <c r="H321" s="119">
        <v>195506</v>
      </c>
      <c r="I321" s="120">
        <v>20241</v>
      </c>
      <c r="J321" s="117" t="e">
        <v>#N/A</v>
      </c>
      <c r="K321" s="126">
        <v>4.2</v>
      </c>
      <c r="L321" s="118"/>
    </row>
    <row r="322" spans="1:12">
      <c r="A322" s="119">
        <v>194704</v>
      </c>
      <c r="B322" s="120">
        <v>17258</v>
      </c>
      <c r="C322" s="118">
        <v>21.9</v>
      </c>
      <c r="D322" s="118"/>
      <c r="E322" t="s">
        <v>601</v>
      </c>
      <c r="F322" s="122">
        <v>13366.865</v>
      </c>
      <c r="G322" s="122"/>
      <c r="H322" s="119">
        <v>195507</v>
      </c>
      <c r="I322" s="120">
        <v>20271</v>
      </c>
      <c r="J322" s="117" t="e">
        <v>#N/A</v>
      </c>
      <c r="K322" s="126">
        <v>4</v>
      </c>
      <c r="L322" s="118"/>
    </row>
    <row r="323" spans="1:12">
      <c r="A323" s="119">
        <v>194705</v>
      </c>
      <c r="B323" s="120">
        <v>17288</v>
      </c>
      <c r="C323" s="118">
        <v>21.9</v>
      </c>
      <c r="D323" s="118"/>
      <c r="E323" t="s">
        <v>602</v>
      </c>
      <c r="F323" s="122">
        <v>13415.266</v>
      </c>
      <c r="G323" s="122"/>
      <c r="H323" s="119">
        <v>195508</v>
      </c>
      <c r="I323" s="120">
        <v>20302</v>
      </c>
      <c r="J323" s="117" t="e">
        <v>#N/A</v>
      </c>
      <c r="K323" s="126">
        <v>4.2</v>
      </c>
      <c r="L323" s="118"/>
    </row>
    <row r="324" spans="1:12">
      <c r="A324" s="119">
        <v>194706</v>
      </c>
      <c r="B324" s="120">
        <v>17319</v>
      </c>
      <c r="C324" s="118">
        <v>22</v>
      </c>
      <c r="D324" s="118"/>
      <c r="E324" t="s">
        <v>603</v>
      </c>
      <c r="F324" s="122">
        <v>13324.6</v>
      </c>
      <c r="G324" s="122"/>
      <c r="H324" s="119">
        <v>195509</v>
      </c>
      <c r="I324" s="120">
        <v>20333</v>
      </c>
      <c r="J324" s="117" t="e">
        <v>#N/A</v>
      </c>
      <c r="K324" s="126">
        <v>4.0999999999999996</v>
      </c>
      <c r="L324" s="118"/>
    </row>
    <row r="325" spans="1:12">
      <c r="A325" s="119">
        <v>194707</v>
      </c>
      <c r="B325" s="120">
        <v>17349</v>
      </c>
      <c r="C325" s="118">
        <v>22.2</v>
      </c>
      <c r="D325" s="118"/>
      <c r="E325" t="s">
        <v>604</v>
      </c>
      <c r="F325" s="122">
        <v>13141.92</v>
      </c>
      <c r="G325" s="122"/>
      <c r="H325" s="119">
        <v>195510</v>
      </c>
      <c r="I325" s="120">
        <v>20363</v>
      </c>
      <c r="J325" s="117" t="e">
        <v>#N/A</v>
      </c>
      <c r="K325" s="126">
        <v>4.3</v>
      </c>
      <c r="L325" s="118"/>
    </row>
    <row r="326" spans="1:12">
      <c r="A326" s="119">
        <v>194708</v>
      </c>
      <c r="B326" s="120">
        <v>17380</v>
      </c>
      <c r="C326" s="118">
        <v>22.5</v>
      </c>
      <c r="D326" s="118"/>
      <c r="E326" t="s">
        <v>605</v>
      </c>
      <c r="F326" s="122">
        <v>12925.41</v>
      </c>
      <c r="G326" s="122"/>
      <c r="H326" s="119">
        <v>195511</v>
      </c>
      <c r="I326" s="120">
        <v>20394</v>
      </c>
      <c r="J326" s="117" t="e">
        <v>#N/A</v>
      </c>
      <c r="K326" s="126">
        <v>4.2</v>
      </c>
      <c r="L326" s="118"/>
    </row>
    <row r="327" spans="1:12">
      <c r="A327" s="119">
        <v>194709</v>
      </c>
      <c r="B327" s="120">
        <v>17411</v>
      </c>
      <c r="C327" s="118">
        <v>23</v>
      </c>
      <c r="D327" s="118"/>
      <c r="E327" t="s">
        <v>606</v>
      </c>
      <c r="F327" s="122">
        <v>12901.504000000001</v>
      </c>
      <c r="G327" s="122"/>
      <c r="H327" s="119">
        <v>195512</v>
      </c>
      <c r="I327" s="120">
        <v>20424</v>
      </c>
      <c r="J327" s="117" t="e">
        <v>#N/A</v>
      </c>
      <c r="K327" s="126">
        <v>4.2</v>
      </c>
      <c r="L327" s="118"/>
    </row>
    <row r="328" spans="1:12">
      <c r="A328" s="119">
        <v>194710</v>
      </c>
      <c r="B328" s="120">
        <v>17441</v>
      </c>
      <c r="C328" s="118">
        <v>23</v>
      </c>
      <c r="D328" s="118"/>
      <c r="H328" s="119">
        <v>195601</v>
      </c>
      <c r="I328" s="120">
        <v>20455</v>
      </c>
      <c r="J328" s="117" t="e">
        <v>#N/A</v>
      </c>
      <c r="K328" s="126">
        <v>4</v>
      </c>
      <c r="L328" s="118"/>
    </row>
    <row r="329" spans="1:12">
      <c r="A329" s="119">
        <v>194711</v>
      </c>
      <c r="B329" s="120">
        <v>17472</v>
      </c>
      <c r="C329" s="118">
        <v>23.1</v>
      </c>
      <c r="D329" s="118"/>
      <c r="H329" s="119">
        <v>195602</v>
      </c>
      <c r="I329" s="120">
        <v>20486</v>
      </c>
      <c r="J329" s="117" t="e">
        <v>#N/A</v>
      </c>
      <c r="K329" s="126">
        <v>3.9</v>
      </c>
      <c r="L329" s="118"/>
    </row>
    <row r="330" spans="1:12">
      <c r="A330" s="119">
        <v>194712</v>
      </c>
      <c r="B330" s="120">
        <v>17502</v>
      </c>
      <c r="C330" s="118">
        <v>23.4</v>
      </c>
      <c r="D330" s="118"/>
      <c r="H330" s="119">
        <v>195603</v>
      </c>
      <c r="I330" s="120">
        <v>20515</v>
      </c>
      <c r="J330" s="117" t="e">
        <v>#N/A</v>
      </c>
      <c r="K330" s="126">
        <v>4.2</v>
      </c>
      <c r="L330" s="118"/>
    </row>
    <row r="331" spans="1:12">
      <c r="A331" s="119">
        <v>194801</v>
      </c>
      <c r="B331" s="120">
        <v>17533</v>
      </c>
      <c r="C331" s="118">
        <v>23.7</v>
      </c>
      <c r="D331" s="118"/>
      <c r="H331" s="119">
        <v>195604</v>
      </c>
      <c r="I331" s="120">
        <v>20546</v>
      </c>
      <c r="J331" s="117" t="e">
        <v>#N/A</v>
      </c>
      <c r="K331" s="126">
        <v>4</v>
      </c>
      <c r="L331" s="118"/>
    </row>
    <row r="332" spans="1:12">
      <c r="A332" s="119">
        <v>194802</v>
      </c>
      <c r="B332" s="120">
        <v>17564</v>
      </c>
      <c r="C332" s="118">
        <v>23.5</v>
      </c>
      <c r="D332" s="118"/>
      <c r="H332" s="119">
        <v>195605</v>
      </c>
      <c r="I332" s="120">
        <v>20576</v>
      </c>
      <c r="J332" s="117" t="e">
        <v>#N/A</v>
      </c>
      <c r="K332" s="126">
        <v>4.3</v>
      </c>
      <c r="L332" s="118"/>
    </row>
    <row r="333" spans="1:12">
      <c r="A333" s="119">
        <v>194803</v>
      </c>
      <c r="B333" s="120">
        <v>17593</v>
      </c>
      <c r="C333" s="118">
        <v>23.4</v>
      </c>
      <c r="D333" s="118"/>
      <c r="H333" s="119">
        <v>195606</v>
      </c>
      <c r="I333" s="120">
        <v>20607</v>
      </c>
      <c r="J333" s="117" t="e">
        <v>#N/A</v>
      </c>
      <c r="K333" s="126">
        <v>4.3</v>
      </c>
      <c r="L333" s="118"/>
    </row>
    <row r="334" spans="1:12">
      <c r="A334" s="119">
        <v>194804</v>
      </c>
      <c r="B334" s="120">
        <v>17624</v>
      </c>
      <c r="C334" s="118">
        <v>23.8</v>
      </c>
      <c r="D334" s="118"/>
      <c r="H334" s="119">
        <v>195607</v>
      </c>
      <c r="I334" s="120">
        <v>20637</v>
      </c>
      <c r="J334" s="117" t="e">
        <v>#N/A</v>
      </c>
      <c r="K334" s="126">
        <v>4.4000000000000004</v>
      </c>
      <c r="L334" s="118"/>
    </row>
    <row r="335" spans="1:12">
      <c r="A335" s="119">
        <v>194805</v>
      </c>
      <c r="B335" s="120">
        <v>17654</v>
      </c>
      <c r="C335" s="118">
        <v>23.9</v>
      </c>
      <c r="D335" s="118"/>
      <c r="H335" s="119">
        <v>195608</v>
      </c>
      <c r="I335" s="120">
        <v>20668</v>
      </c>
      <c r="J335" s="117" t="e">
        <v>#N/A</v>
      </c>
      <c r="K335" s="126">
        <v>4.0999999999999996</v>
      </c>
      <c r="L335" s="118"/>
    </row>
    <row r="336" spans="1:12">
      <c r="A336" s="119">
        <v>194806</v>
      </c>
      <c r="B336" s="120">
        <v>17685</v>
      </c>
      <c r="C336" s="118">
        <v>24.1</v>
      </c>
      <c r="D336" s="118"/>
      <c r="H336" s="119">
        <v>195609</v>
      </c>
      <c r="I336" s="120">
        <v>20699</v>
      </c>
      <c r="J336" s="117" t="e">
        <v>#N/A</v>
      </c>
      <c r="K336" s="126">
        <v>3.9</v>
      </c>
      <c r="L336" s="118"/>
    </row>
    <row r="337" spans="1:12">
      <c r="A337" s="119">
        <v>194807</v>
      </c>
      <c r="B337" s="120">
        <v>17715</v>
      </c>
      <c r="C337" s="118">
        <v>24.4</v>
      </c>
      <c r="D337" s="118"/>
      <c r="H337" s="119">
        <v>195610</v>
      </c>
      <c r="I337" s="120">
        <v>20729</v>
      </c>
      <c r="J337" s="117" t="e">
        <v>#N/A</v>
      </c>
      <c r="K337" s="126">
        <v>3.9</v>
      </c>
      <c r="L337" s="118"/>
    </row>
    <row r="338" spans="1:12">
      <c r="A338" s="119">
        <v>194808</v>
      </c>
      <c r="B338" s="120">
        <v>17746</v>
      </c>
      <c r="C338" s="118">
        <v>24.5</v>
      </c>
      <c r="D338" s="118"/>
      <c r="H338" s="119">
        <v>195611</v>
      </c>
      <c r="I338" s="120">
        <v>20760</v>
      </c>
      <c r="J338" s="117" t="e">
        <v>#N/A</v>
      </c>
      <c r="K338" s="126">
        <v>4.3</v>
      </c>
      <c r="L338" s="118"/>
    </row>
    <row r="339" spans="1:12">
      <c r="A339" s="119">
        <v>194809</v>
      </c>
      <c r="B339" s="120">
        <v>17777</v>
      </c>
      <c r="C339" s="118">
        <v>24.5</v>
      </c>
      <c r="D339" s="118"/>
      <c r="H339" s="119">
        <v>195612</v>
      </c>
      <c r="I339" s="120">
        <v>20790</v>
      </c>
      <c r="J339" s="117" t="e">
        <v>#N/A</v>
      </c>
      <c r="K339" s="126">
        <v>4.2</v>
      </c>
      <c r="L339" s="118"/>
    </row>
    <row r="340" spans="1:12">
      <c r="A340" s="119">
        <v>194810</v>
      </c>
      <c r="B340" s="120">
        <v>17807</v>
      </c>
      <c r="C340" s="118">
        <v>24.4</v>
      </c>
      <c r="D340" s="118"/>
      <c r="H340" s="119">
        <v>195701</v>
      </c>
      <c r="I340" s="120">
        <v>20821</v>
      </c>
      <c r="J340" s="117" t="e">
        <v>#N/A</v>
      </c>
      <c r="K340" s="126">
        <v>4.2</v>
      </c>
      <c r="L340" s="118"/>
    </row>
    <row r="341" spans="1:12">
      <c r="A341" s="119">
        <v>194811</v>
      </c>
      <c r="B341" s="120">
        <v>17838</v>
      </c>
      <c r="C341" s="118">
        <v>24.2</v>
      </c>
      <c r="D341" s="118"/>
      <c r="H341" s="119">
        <v>195702</v>
      </c>
      <c r="I341" s="120">
        <v>20852</v>
      </c>
      <c r="J341" s="117" t="e">
        <v>#N/A</v>
      </c>
      <c r="K341" s="126">
        <v>3.9</v>
      </c>
      <c r="L341" s="118"/>
    </row>
    <row r="342" spans="1:12">
      <c r="A342" s="119">
        <v>194812</v>
      </c>
      <c r="B342" s="120">
        <v>17868</v>
      </c>
      <c r="C342" s="118">
        <v>24.1</v>
      </c>
      <c r="D342" s="118"/>
      <c r="H342" s="119">
        <v>195703</v>
      </c>
      <c r="I342" s="120">
        <v>20880</v>
      </c>
      <c r="J342" s="117" t="e">
        <v>#N/A</v>
      </c>
      <c r="K342" s="126">
        <v>3.7</v>
      </c>
      <c r="L342" s="118"/>
    </row>
    <row r="343" spans="1:12">
      <c r="A343" s="119">
        <v>194901</v>
      </c>
      <c r="B343" s="120">
        <v>17899</v>
      </c>
      <c r="C343" s="118">
        <v>24</v>
      </c>
      <c r="D343" s="118"/>
      <c r="H343" s="119">
        <v>195704</v>
      </c>
      <c r="I343" s="120">
        <v>20911</v>
      </c>
      <c r="J343" s="117" t="e">
        <v>#N/A</v>
      </c>
      <c r="K343" s="126">
        <v>3.9</v>
      </c>
      <c r="L343" s="118"/>
    </row>
    <row r="344" spans="1:12">
      <c r="A344" s="119">
        <v>194902</v>
      </c>
      <c r="B344" s="120">
        <v>17930</v>
      </c>
      <c r="C344" s="118">
        <v>23.8</v>
      </c>
      <c r="D344" s="118"/>
      <c r="H344" s="119">
        <v>195705</v>
      </c>
      <c r="I344" s="120">
        <v>20941</v>
      </c>
      <c r="J344" s="117" t="e">
        <v>#N/A</v>
      </c>
      <c r="K344" s="126">
        <v>4.0999999999999996</v>
      </c>
      <c r="L344" s="118"/>
    </row>
    <row r="345" spans="1:12">
      <c r="A345" s="119">
        <v>194903</v>
      </c>
      <c r="B345" s="120">
        <v>17958</v>
      </c>
      <c r="C345" s="118">
        <v>23.8</v>
      </c>
      <c r="D345" s="118"/>
      <c r="H345" s="119">
        <v>195706</v>
      </c>
      <c r="I345" s="120">
        <v>20972</v>
      </c>
      <c r="J345" s="117" t="e">
        <v>#N/A</v>
      </c>
      <c r="K345" s="126">
        <v>4.3</v>
      </c>
      <c r="L345" s="118"/>
    </row>
    <row r="346" spans="1:12">
      <c r="A346" s="119">
        <v>194904</v>
      </c>
      <c r="B346" s="120">
        <v>17989</v>
      </c>
      <c r="C346" s="118">
        <v>23.9</v>
      </c>
      <c r="D346" s="118"/>
      <c r="H346" s="119">
        <v>195707</v>
      </c>
      <c r="I346" s="120">
        <v>21002</v>
      </c>
      <c r="J346" s="117" t="e">
        <v>#N/A</v>
      </c>
      <c r="K346" s="126">
        <v>4.2</v>
      </c>
      <c r="L346" s="118"/>
    </row>
    <row r="347" spans="1:12">
      <c r="A347" s="119">
        <v>194905</v>
      </c>
      <c r="B347" s="120">
        <v>18019</v>
      </c>
      <c r="C347" s="118">
        <v>23.8</v>
      </c>
      <c r="D347" s="118"/>
      <c r="H347" s="119">
        <v>195708</v>
      </c>
      <c r="I347" s="120">
        <v>21033</v>
      </c>
      <c r="J347" s="117" t="e">
        <v>#N/A</v>
      </c>
      <c r="K347" s="126">
        <v>4.0999999999999996</v>
      </c>
      <c r="L347" s="118"/>
    </row>
    <row r="348" spans="1:12">
      <c r="A348" s="119">
        <v>194906</v>
      </c>
      <c r="B348" s="120">
        <v>18050</v>
      </c>
      <c r="C348" s="118">
        <v>23.9</v>
      </c>
      <c r="D348" s="118"/>
      <c r="H348" s="119">
        <v>195709</v>
      </c>
      <c r="I348" s="120">
        <v>21064</v>
      </c>
      <c r="J348" s="117" t="e">
        <v>#N/A</v>
      </c>
      <c r="K348" s="126">
        <v>4.4000000000000004</v>
      </c>
      <c r="L348" s="118"/>
    </row>
    <row r="349" spans="1:12">
      <c r="A349" s="119">
        <v>194907</v>
      </c>
      <c r="B349" s="120">
        <v>18080</v>
      </c>
      <c r="C349" s="118">
        <v>23.7</v>
      </c>
      <c r="D349" s="118"/>
      <c r="H349" s="119">
        <v>195710</v>
      </c>
      <c r="I349" s="120">
        <v>21094</v>
      </c>
      <c r="J349" s="117" t="e">
        <v>#N/A</v>
      </c>
      <c r="K349" s="126">
        <v>4.5</v>
      </c>
      <c r="L349" s="118"/>
    </row>
    <row r="350" spans="1:12">
      <c r="A350" s="119">
        <v>194908</v>
      </c>
      <c r="B350" s="120">
        <v>18111</v>
      </c>
      <c r="C350" s="118">
        <v>23.8</v>
      </c>
      <c r="D350" s="118"/>
      <c r="H350" s="119">
        <v>195711</v>
      </c>
      <c r="I350" s="120">
        <v>21125</v>
      </c>
      <c r="J350" s="117" t="e">
        <v>#N/A</v>
      </c>
      <c r="K350" s="126">
        <v>5.0999999999999996</v>
      </c>
      <c r="L350" s="118"/>
    </row>
    <row r="351" spans="1:12">
      <c r="A351" s="119">
        <v>194909</v>
      </c>
      <c r="B351" s="120">
        <v>18142</v>
      </c>
      <c r="C351" s="118">
        <v>23.9</v>
      </c>
      <c r="D351" s="118"/>
      <c r="H351" s="119">
        <v>195712</v>
      </c>
      <c r="I351" s="120">
        <v>21155</v>
      </c>
      <c r="J351" s="117" t="e">
        <v>#N/A</v>
      </c>
      <c r="K351" s="126">
        <v>5.2</v>
      </c>
      <c r="L351" s="118"/>
    </row>
    <row r="352" spans="1:12">
      <c r="A352" s="119">
        <v>194910</v>
      </c>
      <c r="B352" s="120">
        <v>18172</v>
      </c>
      <c r="C352" s="118">
        <v>23.7</v>
      </c>
      <c r="D352" s="118"/>
      <c r="H352" s="119">
        <v>195801</v>
      </c>
      <c r="I352" s="120">
        <v>21186</v>
      </c>
      <c r="J352" s="117" t="e">
        <v>#N/A</v>
      </c>
      <c r="K352" s="126">
        <v>5.8</v>
      </c>
      <c r="L352" s="118"/>
    </row>
    <row r="353" spans="1:12">
      <c r="A353" s="119">
        <v>194911</v>
      </c>
      <c r="B353" s="120">
        <v>18203</v>
      </c>
      <c r="C353" s="118">
        <v>23.8</v>
      </c>
      <c r="D353" s="118"/>
      <c r="H353" s="119">
        <v>195802</v>
      </c>
      <c r="I353" s="120">
        <v>21217</v>
      </c>
      <c r="J353" s="117" t="e">
        <v>#N/A</v>
      </c>
      <c r="K353" s="126">
        <v>6.4</v>
      </c>
      <c r="L353" s="118"/>
    </row>
    <row r="354" spans="1:12">
      <c r="A354" s="119">
        <v>194912</v>
      </c>
      <c r="B354" s="120">
        <v>18233</v>
      </c>
      <c r="C354" s="118">
        <v>23.6</v>
      </c>
      <c r="D354" s="118"/>
      <c r="H354" s="119">
        <v>195803</v>
      </c>
      <c r="I354" s="120">
        <v>21245</v>
      </c>
      <c r="J354" s="117" t="e">
        <v>#N/A</v>
      </c>
      <c r="K354" s="126">
        <v>6.7</v>
      </c>
      <c r="L354" s="118"/>
    </row>
    <row r="355" spans="1:12">
      <c r="A355" s="119">
        <v>195001</v>
      </c>
      <c r="B355" s="120">
        <v>18264</v>
      </c>
      <c r="C355" s="118">
        <v>23.5</v>
      </c>
      <c r="D355" s="118"/>
      <c r="H355" s="119">
        <v>195804</v>
      </c>
      <c r="I355" s="120">
        <v>21276</v>
      </c>
      <c r="J355" s="117" t="e">
        <v>#N/A</v>
      </c>
      <c r="K355" s="126">
        <v>7.4</v>
      </c>
      <c r="L355" s="118"/>
    </row>
    <row r="356" spans="1:12">
      <c r="A356" s="119">
        <v>195002</v>
      </c>
      <c r="B356" s="120">
        <v>18295</v>
      </c>
      <c r="C356" s="118">
        <v>23.5</v>
      </c>
      <c r="D356" s="118"/>
      <c r="H356" s="119">
        <v>195805</v>
      </c>
      <c r="I356" s="120">
        <v>21306</v>
      </c>
      <c r="J356" s="117" t="e">
        <v>#N/A</v>
      </c>
      <c r="K356" s="126">
        <v>7.4</v>
      </c>
      <c r="L356" s="118"/>
    </row>
    <row r="357" spans="1:12">
      <c r="A357" s="119">
        <v>195003</v>
      </c>
      <c r="B357" s="120">
        <v>18323</v>
      </c>
      <c r="C357" s="118">
        <v>23.6</v>
      </c>
      <c r="D357" s="118"/>
      <c r="H357" s="119">
        <v>195806</v>
      </c>
      <c r="I357" s="120">
        <v>21337</v>
      </c>
      <c r="J357" s="117" t="e">
        <v>#N/A</v>
      </c>
      <c r="K357" s="126">
        <v>7.3</v>
      </c>
      <c r="L357" s="118"/>
    </row>
    <row r="358" spans="1:12">
      <c r="A358" s="119">
        <v>195004</v>
      </c>
      <c r="B358" s="120">
        <v>18354</v>
      </c>
      <c r="C358" s="118">
        <v>23.6</v>
      </c>
      <c r="D358" s="118"/>
      <c r="H358" s="119">
        <v>195807</v>
      </c>
      <c r="I358" s="120">
        <v>21367</v>
      </c>
      <c r="J358" s="117" t="e">
        <v>#N/A</v>
      </c>
      <c r="K358" s="126">
        <v>7.5</v>
      </c>
      <c r="L358" s="118"/>
    </row>
    <row r="359" spans="1:12">
      <c r="A359" s="119">
        <v>195005</v>
      </c>
      <c r="B359" s="120">
        <v>18384</v>
      </c>
      <c r="C359" s="118">
        <v>23.7</v>
      </c>
      <c r="D359" s="118"/>
      <c r="H359" s="119">
        <v>195808</v>
      </c>
      <c r="I359" s="120">
        <v>21398</v>
      </c>
      <c r="J359" s="117" t="e">
        <v>#N/A</v>
      </c>
      <c r="K359" s="126">
        <v>7.4</v>
      </c>
      <c r="L359" s="118"/>
    </row>
    <row r="360" spans="1:12">
      <c r="A360" s="119">
        <v>195006</v>
      </c>
      <c r="B360" s="120">
        <v>18415</v>
      </c>
      <c r="C360" s="118">
        <v>23.8</v>
      </c>
      <c r="D360" s="118"/>
      <c r="H360" s="119">
        <v>195809</v>
      </c>
      <c r="I360" s="120">
        <v>21429</v>
      </c>
      <c r="J360" s="117" t="e">
        <v>#N/A</v>
      </c>
      <c r="K360" s="126">
        <v>7.1</v>
      </c>
      <c r="L360" s="118"/>
    </row>
    <row r="361" spans="1:12">
      <c r="A361" s="119">
        <v>195007</v>
      </c>
      <c r="B361" s="120">
        <v>18445</v>
      </c>
      <c r="C361" s="118">
        <v>24.1</v>
      </c>
      <c r="D361" s="118"/>
      <c r="H361" s="119">
        <v>195810</v>
      </c>
      <c r="I361" s="120">
        <v>21459</v>
      </c>
      <c r="J361" s="117" t="e">
        <v>#N/A</v>
      </c>
      <c r="K361" s="126">
        <v>6.7</v>
      </c>
      <c r="L361" s="118"/>
    </row>
    <row r="362" spans="1:12">
      <c r="A362" s="119">
        <v>195008</v>
      </c>
      <c r="B362" s="120">
        <v>18476</v>
      </c>
      <c r="C362" s="118">
        <v>24.3</v>
      </c>
      <c r="D362" s="118"/>
      <c r="H362" s="119">
        <v>195811</v>
      </c>
      <c r="I362" s="120">
        <v>21490</v>
      </c>
      <c r="J362" s="117" t="e">
        <v>#N/A</v>
      </c>
      <c r="K362" s="126">
        <v>6.2</v>
      </c>
      <c r="L362" s="118"/>
    </row>
    <row r="363" spans="1:12">
      <c r="A363" s="119">
        <v>195009</v>
      </c>
      <c r="B363" s="120">
        <v>18507</v>
      </c>
      <c r="C363" s="118">
        <v>24.4</v>
      </c>
      <c r="D363" s="118"/>
      <c r="H363" s="119">
        <v>195812</v>
      </c>
      <c r="I363" s="120">
        <v>21520</v>
      </c>
      <c r="J363" s="117" t="e">
        <v>#N/A</v>
      </c>
      <c r="K363" s="126">
        <v>6.2</v>
      </c>
      <c r="L363" s="118"/>
    </row>
    <row r="364" spans="1:12">
      <c r="A364" s="119">
        <v>195010</v>
      </c>
      <c r="B364" s="120">
        <v>18537</v>
      </c>
      <c r="C364" s="118">
        <v>24.6</v>
      </c>
      <c r="D364" s="118"/>
      <c r="H364" s="119">
        <v>195901</v>
      </c>
      <c r="I364" s="120">
        <v>21551</v>
      </c>
      <c r="J364" s="117" t="e">
        <v>#N/A</v>
      </c>
      <c r="K364" s="126">
        <v>6</v>
      </c>
      <c r="L364" s="118"/>
    </row>
    <row r="365" spans="1:12">
      <c r="A365" s="119">
        <v>195011</v>
      </c>
      <c r="B365" s="120">
        <v>18568</v>
      </c>
      <c r="C365" s="118">
        <v>24.7</v>
      </c>
      <c r="D365" s="118"/>
      <c r="H365" s="119">
        <v>195902</v>
      </c>
      <c r="I365" s="120">
        <v>21582</v>
      </c>
      <c r="J365" s="117" t="e">
        <v>#N/A</v>
      </c>
      <c r="K365" s="126">
        <v>5.9</v>
      </c>
      <c r="L365" s="118"/>
    </row>
    <row r="366" spans="1:12">
      <c r="A366" s="119">
        <v>195012</v>
      </c>
      <c r="B366" s="120">
        <v>18598</v>
      </c>
      <c r="C366" s="118">
        <v>25</v>
      </c>
      <c r="D366" s="118"/>
      <c r="H366" s="119">
        <v>195903</v>
      </c>
      <c r="I366" s="120">
        <v>21610</v>
      </c>
      <c r="J366" s="117" t="e">
        <v>#N/A</v>
      </c>
      <c r="K366" s="126">
        <v>5.6</v>
      </c>
      <c r="L366" s="118"/>
    </row>
    <row r="367" spans="1:12">
      <c r="A367" s="119">
        <v>195101</v>
      </c>
      <c r="B367" s="120">
        <v>18629</v>
      </c>
      <c r="C367" s="118">
        <v>25.4</v>
      </c>
      <c r="D367" s="118"/>
      <c r="H367" s="119">
        <v>195904</v>
      </c>
      <c r="I367" s="120">
        <v>21641</v>
      </c>
      <c r="J367" s="117" t="e">
        <v>#N/A</v>
      </c>
      <c r="K367" s="126">
        <v>5.2</v>
      </c>
      <c r="L367" s="118"/>
    </row>
    <row r="368" spans="1:12">
      <c r="A368" s="119">
        <v>195102</v>
      </c>
      <c r="B368" s="120">
        <v>18660</v>
      </c>
      <c r="C368" s="118">
        <v>25.7</v>
      </c>
      <c r="D368" s="118"/>
      <c r="H368" s="119">
        <v>195905</v>
      </c>
      <c r="I368" s="120">
        <v>21671</v>
      </c>
      <c r="J368" s="117" t="e">
        <v>#N/A</v>
      </c>
      <c r="K368" s="126">
        <v>5.0999999999999996</v>
      </c>
      <c r="L368" s="118"/>
    </row>
    <row r="369" spans="1:12">
      <c r="A369" s="119">
        <v>195103</v>
      </c>
      <c r="B369" s="120">
        <v>18688</v>
      </c>
      <c r="C369" s="118">
        <v>25.8</v>
      </c>
      <c r="D369" s="118"/>
      <c r="H369" s="119">
        <v>195906</v>
      </c>
      <c r="I369" s="120">
        <v>21702</v>
      </c>
      <c r="J369" s="117" t="e">
        <v>#N/A</v>
      </c>
      <c r="K369" s="126">
        <v>5</v>
      </c>
      <c r="L369" s="118"/>
    </row>
    <row r="370" spans="1:12">
      <c r="A370" s="119">
        <v>195104</v>
      </c>
      <c r="B370" s="120">
        <v>18719</v>
      </c>
      <c r="C370" s="118">
        <v>25.8</v>
      </c>
      <c r="D370" s="118"/>
      <c r="H370" s="119">
        <v>195907</v>
      </c>
      <c r="I370" s="120">
        <v>21732</v>
      </c>
      <c r="J370" s="117" t="e">
        <v>#N/A</v>
      </c>
      <c r="K370" s="126">
        <v>5.0999999999999996</v>
      </c>
      <c r="L370" s="118"/>
    </row>
    <row r="371" spans="1:12">
      <c r="A371" s="119">
        <v>195105</v>
      </c>
      <c r="B371" s="120">
        <v>18749</v>
      </c>
      <c r="C371" s="118">
        <v>25.9</v>
      </c>
      <c r="D371" s="118"/>
      <c r="H371" s="119">
        <v>195908</v>
      </c>
      <c r="I371" s="120">
        <v>21763</v>
      </c>
      <c r="J371" s="117" t="e">
        <v>#N/A</v>
      </c>
      <c r="K371" s="126">
        <v>5.2</v>
      </c>
      <c r="L371" s="118"/>
    </row>
    <row r="372" spans="1:12">
      <c r="A372" s="119">
        <v>195106</v>
      </c>
      <c r="B372" s="120">
        <v>18780</v>
      </c>
      <c r="C372" s="118">
        <v>25.9</v>
      </c>
      <c r="D372" s="118"/>
      <c r="H372" s="119">
        <v>195909</v>
      </c>
      <c r="I372" s="120">
        <v>21794</v>
      </c>
      <c r="J372" s="117" t="e">
        <v>#N/A</v>
      </c>
      <c r="K372" s="126">
        <v>5.5</v>
      </c>
      <c r="L372" s="118"/>
    </row>
    <row r="373" spans="1:12">
      <c r="A373" s="119">
        <v>195107</v>
      </c>
      <c r="B373" s="120">
        <v>18810</v>
      </c>
      <c r="C373" s="118">
        <v>25.9</v>
      </c>
      <c r="D373" s="118"/>
      <c r="H373" s="119">
        <v>195910</v>
      </c>
      <c r="I373" s="120">
        <v>21824</v>
      </c>
      <c r="J373" s="117" t="e">
        <v>#N/A</v>
      </c>
      <c r="K373" s="126">
        <v>5.7</v>
      </c>
      <c r="L373" s="118"/>
    </row>
    <row r="374" spans="1:12">
      <c r="A374" s="119">
        <v>195108</v>
      </c>
      <c r="B374" s="120">
        <v>18841</v>
      </c>
      <c r="C374" s="118">
        <v>25.9</v>
      </c>
      <c r="D374" s="118"/>
      <c r="H374" s="119">
        <v>195911</v>
      </c>
      <c r="I374" s="120">
        <v>21855</v>
      </c>
      <c r="J374" s="117" t="e">
        <v>#N/A</v>
      </c>
      <c r="K374" s="126">
        <v>5.8</v>
      </c>
      <c r="L374" s="118"/>
    </row>
    <row r="375" spans="1:12">
      <c r="A375" s="119">
        <v>195109</v>
      </c>
      <c r="B375" s="120">
        <v>18872</v>
      </c>
      <c r="C375" s="118">
        <v>26.1</v>
      </c>
      <c r="D375" s="118"/>
      <c r="H375" s="119">
        <v>195912</v>
      </c>
      <c r="I375" s="120">
        <v>21885</v>
      </c>
      <c r="J375" s="117" t="e">
        <v>#N/A</v>
      </c>
      <c r="K375" s="126">
        <v>5.3</v>
      </c>
      <c r="L375" s="118"/>
    </row>
    <row r="376" spans="1:12">
      <c r="A376" s="119">
        <v>195110</v>
      </c>
      <c r="B376" s="120">
        <v>18902</v>
      </c>
      <c r="C376" s="118">
        <v>26.2</v>
      </c>
      <c r="D376" s="118"/>
      <c r="H376" s="119">
        <v>196001</v>
      </c>
      <c r="I376" s="120">
        <v>21916</v>
      </c>
      <c r="J376" s="117" t="e">
        <v>#N/A</v>
      </c>
      <c r="K376" s="126">
        <v>5.2</v>
      </c>
      <c r="L376" s="118"/>
    </row>
    <row r="377" spans="1:12">
      <c r="A377" s="119">
        <v>195111</v>
      </c>
      <c r="B377" s="120">
        <v>18933</v>
      </c>
      <c r="C377" s="118">
        <v>26.4</v>
      </c>
      <c r="D377" s="118"/>
      <c r="H377" s="119">
        <v>196002</v>
      </c>
      <c r="I377" s="120">
        <v>21947</v>
      </c>
      <c r="J377" s="117" t="e">
        <v>#N/A</v>
      </c>
      <c r="K377" s="126">
        <v>4.8</v>
      </c>
      <c r="L377" s="118"/>
    </row>
    <row r="378" spans="1:12">
      <c r="A378" s="119">
        <v>195112</v>
      </c>
      <c r="B378" s="120">
        <v>18963</v>
      </c>
      <c r="C378" s="118">
        <v>26.5</v>
      </c>
      <c r="D378" s="118"/>
      <c r="H378" s="119">
        <v>196003</v>
      </c>
      <c r="I378" s="120">
        <v>21976</v>
      </c>
      <c r="J378" s="117" t="e">
        <v>#N/A</v>
      </c>
      <c r="K378" s="126">
        <v>5.4</v>
      </c>
      <c r="L378" s="118"/>
    </row>
    <row r="379" spans="1:12">
      <c r="A379" s="119">
        <v>195201</v>
      </c>
      <c r="B379" s="120">
        <v>18994</v>
      </c>
      <c r="C379" s="118">
        <v>26.5</v>
      </c>
      <c r="D379" s="118"/>
      <c r="H379" s="119">
        <v>196004</v>
      </c>
      <c r="I379" s="120">
        <v>22007</v>
      </c>
      <c r="J379" s="117" t="e">
        <v>#N/A</v>
      </c>
      <c r="K379" s="126">
        <v>5.2</v>
      </c>
      <c r="L379" s="118"/>
    </row>
    <row r="380" spans="1:12">
      <c r="A380" s="119">
        <v>195202</v>
      </c>
      <c r="B380" s="120">
        <v>19025</v>
      </c>
      <c r="C380" s="118">
        <v>26.3</v>
      </c>
      <c r="D380" s="118"/>
      <c r="H380" s="119">
        <v>196005</v>
      </c>
      <c r="I380" s="120">
        <v>22037</v>
      </c>
      <c r="J380" s="117" t="e">
        <v>#N/A</v>
      </c>
      <c r="K380" s="126">
        <v>5.0999999999999996</v>
      </c>
      <c r="L380" s="118"/>
    </row>
    <row r="381" spans="1:12">
      <c r="A381" s="119">
        <v>195203</v>
      </c>
      <c r="B381" s="120">
        <v>19054</v>
      </c>
      <c r="C381" s="118">
        <v>26.3</v>
      </c>
      <c r="D381" s="118"/>
      <c r="H381" s="119">
        <v>196006</v>
      </c>
      <c r="I381" s="120">
        <v>22068</v>
      </c>
      <c r="J381" s="117" t="e">
        <v>#N/A</v>
      </c>
      <c r="K381" s="126">
        <v>5.4</v>
      </c>
      <c r="L381" s="118"/>
    </row>
    <row r="382" spans="1:12">
      <c r="A382" s="119">
        <v>195204</v>
      </c>
      <c r="B382" s="120">
        <v>19085</v>
      </c>
      <c r="C382" s="118">
        <v>26.4</v>
      </c>
      <c r="D382" s="118"/>
      <c r="H382" s="119">
        <v>196007</v>
      </c>
      <c r="I382" s="120">
        <v>22098</v>
      </c>
      <c r="J382" s="117" t="e">
        <v>#N/A</v>
      </c>
      <c r="K382" s="126">
        <v>5.5</v>
      </c>
      <c r="L382" s="118"/>
    </row>
    <row r="383" spans="1:12">
      <c r="A383" s="119">
        <v>195205</v>
      </c>
      <c r="B383" s="120">
        <v>19115</v>
      </c>
      <c r="C383" s="118">
        <v>26.4</v>
      </c>
      <c r="D383" s="118"/>
      <c r="H383" s="119">
        <v>196008</v>
      </c>
      <c r="I383" s="120">
        <v>22129</v>
      </c>
      <c r="J383" s="117" t="e">
        <v>#N/A</v>
      </c>
      <c r="K383" s="126">
        <v>5.6</v>
      </c>
      <c r="L383" s="118"/>
    </row>
    <row r="384" spans="1:12">
      <c r="A384" s="119">
        <v>195206</v>
      </c>
      <c r="B384" s="120">
        <v>19146</v>
      </c>
      <c r="C384" s="118">
        <v>26.5</v>
      </c>
      <c r="D384" s="118"/>
      <c r="H384" s="119">
        <v>196009</v>
      </c>
      <c r="I384" s="120">
        <v>22160</v>
      </c>
      <c r="J384" s="117" t="e">
        <v>#N/A</v>
      </c>
      <c r="K384" s="126">
        <v>5.5</v>
      </c>
      <c r="L384" s="118"/>
    </row>
    <row r="385" spans="1:12">
      <c r="A385" s="119">
        <v>195207</v>
      </c>
      <c r="B385" s="120">
        <v>19176</v>
      </c>
      <c r="C385" s="118">
        <v>26.7</v>
      </c>
      <c r="D385" s="118"/>
      <c r="H385" s="119">
        <v>196010</v>
      </c>
      <c r="I385" s="120">
        <v>22190</v>
      </c>
      <c r="J385" s="117" t="e">
        <v>#N/A</v>
      </c>
      <c r="K385" s="126">
        <v>6.1</v>
      </c>
      <c r="L385" s="118"/>
    </row>
    <row r="386" spans="1:12">
      <c r="A386" s="119">
        <v>195208</v>
      </c>
      <c r="B386" s="120">
        <v>19207</v>
      </c>
      <c r="C386" s="118">
        <v>26.7</v>
      </c>
      <c r="D386" s="118"/>
      <c r="H386" s="119">
        <v>196011</v>
      </c>
      <c r="I386" s="120">
        <v>22221</v>
      </c>
      <c r="J386" s="117" t="e">
        <v>#N/A</v>
      </c>
      <c r="K386" s="126">
        <v>6.1</v>
      </c>
      <c r="L386" s="118"/>
    </row>
    <row r="387" spans="1:12">
      <c r="A387" s="119">
        <v>195209</v>
      </c>
      <c r="B387" s="120">
        <v>19238</v>
      </c>
      <c r="C387" s="118">
        <v>26.7</v>
      </c>
      <c r="D387" s="118"/>
      <c r="H387" s="119">
        <v>196012</v>
      </c>
      <c r="I387" s="120">
        <v>22251</v>
      </c>
      <c r="J387" s="117" t="e">
        <v>#N/A</v>
      </c>
      <c r="K387" s="126">
        <v>6.6</v>
      </c>
      <c r="L387" s="118"/>
    </row>
    <row r="388" spans="1:12">
      <c r="A388" s="119">
        <v>195210</v>
      </c>
      <c r="B388" s="120">
        <v>19268</v>
      </c>
      <c r="C388" s="118">
        <v>26.7</v>
      </c>
      <c r="D388" s="118"/>
      <c r="H388" s="119">
        <v>196101</v>
      </c>
      <c r="I388" s="120">
        <v>22282</v>
      </c>
      <c r="J388" s="117" t="e">
        <v>#N/A</v>
      </c>
      <c r="K388" s="126">
        <v>6.6</v>
      </c>
      <c r="L388" s="118"/>
    </row>
    <row r="389" spans="1:12">
      <c r="A389" s="119">
        <v>195211</v>
      </c>
      <c r="B389" s="120">
        <v>19299</v>
      </c>
      <c r="C389" s="118">
        <v>26.7</v>
      </c>
      <c r="D389" s="118"/>
      <c r="H389" s="119">
        <v>196102</v>
      </c>
      <c r="I389" s="120">
        <v>22313</v>
      </c>
      <c r="J389" s="117" t="e">
        <v>#N/A</v>
      </c>
      <c r="K389" s="126">
        <v>6.9</v>
      </c>
      <c r="L389" s="118"/>
    </row>
    <row r="390" spans="1:12">
      <c r="A390" s="119">
        <v>195212</v>
      </c>
      <c r="B390" s="120">
        <v>19329</v>
      </c>
      <c r="C390" s="118">
        <v>26.7</v>
      </c>
      <c r="D390" s="118"/>
      <c r="H390" s="119">
        <v>196103</v>
      </c>
      <c r="I390" s="120">
        <v>22341</v>
      </c>
      <c r="J390" s="117" t="e">
        <v>#N/A</v>
      </c>
      <c r="K390" s="126">
        <v>6.9</v>
      </c>
      <c r="L390" s="118"/>
    </row>
    <row r="391" spans="1:12">
      <c r="A391" s="119">
        <v>195301</v>
      </c>
      <c r="B391" s="120">
        <v>19360</v>
      </c>
      <c r="C391" s="118">
        <v>26.6</v>
      </c>
      <c r="D391" s="118"/>
      <c r="H391" s="119">
        <v>196104</v>
      </c>
      <c r="I391" s="120">
        <v>22372</v>
      </c>
      <c r="J391" s="117" t="e">
        <v>#N/A</v>
      </c>
      <c r="K391" s="126">
        <v>7</v>
      </c>
      <c r="L391" s="118"/>
    </row>
    <row r="392" spans="1:12">
      <c r="A392" s="119">
        <v>195302</v>
      </c>
      <c r="B392" s="120">
        <v>19391</v>
      </c>
      <c r="C392" s="118">
        <v>26.5</v>
      </c>
      <c r="D392" s="118"/>
      <c r="H392" s="119">
        <v>196105</v>
      </c>
      <c r="I392" s="120">
        <v>22402</v>
      </c>
      <c r="J392" s="117" t="e">
        <v>#N/A</v>
      </c>
      <c r="K392" s="126">
        <v>7.1</v>
      </c>
      <c r="L392" s="118"/>
    </row>
    <row r="393" spans="1:12">
      <c r="A393" s="119">
        <v>195303</v>
      </c>
      <c r="B393" s="120">
        <v>19419</v>
      </c>
      <c r="C393" s="118">
        <v>26.6</v>
      </c>
      <c r="D393" s="118"/>
      <c r="H393" s="119">
        <v>196106</v>
      </c>
      <c r="I393" s="120">
        <v>22433</v>
      </c>
      <c r="J393" s="117" t="e">
        <v>#N/A</v>
      </c>
      <c r="K393" s="126">
        <v>6.9</v>
      </c>
      <c r="L393" s="118"/>
    </row>
    <row r="394" spans="1:12">
      <c r="A394" s="119">
        <v>195304</v>
      </c>
      <c r="B394" s="120">
        <v>19450</v>
      </c>
      <c r="C394" s="118">
        <v>26.6</v>
      </c>
      <c r="D394" s="118"/>
      <c r="H394" s="119">
        <v>196107</v>
      </c>
      <c r="I394" s="120">
        <v>22463</v>
      </c>
      <c r="J394" s="117" t="e">
        <v>#N/A</v>
      </c>
      <c r="K394" s="126">
        <v>7</v>
      </c>
      <c r="L394" s="118"/>
    </row>
    <row r="395" spans="1:12">
      <c r="A395" s="119">
        <v>195305</v>
      </c>
      <c r="B395" s="120">
        <v>19480</v>
      </c>
      <c r="C395" s="118">
        <v>26.7</v>
      </c>
      <c r="D395" s="118"/>
      <c r="H395" s="119">
        <v>196108</v>
      </c>
      <c r="I395" s="120">
        <v>22494</v>
      </c>
      <c r="J395" s="117" t="e">
        <v>#N/A</v>
      </c>
      <c r="K395" s="126">
        <v>6.6</v>
      </c>
      <c r="L395" s="118"/>
    </row>
    <row r="396" spans="1:12">
      <c r="A396" s="119">
        <v>195306</v>
      </c>
      <c r="B396" s="120">
        <v>19511</v>
      </c>
      <c r="C396" s="118">
        <v>26.8</v>
      </c>
      <c r="D396" s="118"/>
      <c r="H396" s="119">
        <v>196109</v>
      </c>
      <c r="I396" s="120">
        <v>22525</v>
      </c>
      <c r="J396" s="117" t="e">
        <v>#N/A</v>
      </c>
      <c r="K396" s="126">
        <v>6.7</v>
      </c>
      <c r="L396" s="118"/>
    </row>
    <row r="397" spans="1:12">
      <c r="A397" s="119">
        <v>195307</v>
      </c>
      <c r="B397" s="120">
        <v>19541</v>
      </c>
      <c r="C397" s="118">
        <v>26.8</v>
      </c>
      <c r="D397" s="118"/>
      <c r="H397" s="119">
        <v>196110</v>
      </c>
      <c r="I397" s="120">
        <v>22555</v>
      </c>
      <c r="J397" s="117" t="e">
        <v>#N/A</v>
      </c>
      <c r="K397" s="126">
        <v>6.5</v>
      </c>
      <c r="L397" s="118"/>
    </row>
    <row r="398" spans="1:12">
      <c r="A398" s="119">
        <v>195308</v>
      </c>
      <c r="B398" s="120">
        <v>19572</v>
      </c>
      <c r="C398" s="118">
        <v>26.9</v>
      </c>
      <c r="D398" s="118"/>
      <c r="H398" s="119">
        <v>196111</v>
      </c>
      <c r="I398" s="120">
        <v>22586</v>
      </c>
      <c r="J398" s="117" t="e">
        <v>#N/A</v>
      </c>
      <c r="K398" s="126">
        <v>6.1</v>
      </c>
      <c r="L398" s="118"/>
    </row>
    <row r="399" spans="1:12">
      <c r="A399" s="119">
        <v>195309</v>
      </c>
      <c r="B399" s="120">
        <v>19603</v>
      </c>
      <c r="C399" s="118">
        <v>26.9</v>
      </c>
      <c r="D399" s="118"/>
      <c r="H399" s="119">
        <v>196112</v>
      </c>
      <c r="I399" s="120">
        <v>22616</v>
      </c>
      <c r="J399" s="117" t="e">
        <v>#N/A</v>
      </c>
      <c r="K399" s="126">
        <v>6</v>
      </c>
      <c r="L399" s="118"/>
    </row>
    <row r="400" spans="1:12">
      <c r="A400" s="119">
        <v>195310</v>
      </c>
      <c r="B400" s="120">
        <v>19633</v>
      </c>
      <c r="C400" s="118">
        <v>27</v>
      </c>
      <c r="D400" s="118"/>
      <c r="H400" s="119">
        <v>196201</v>
      </c>
      <c r="I400" s="120">
        <v>22647</v>
      </c>
      <c r="J400" s="117" t="e">
        <v>#N/A</v>
      </c>
      <c r="K400" s="126">
        <v>5.8</v>
      </c>
      <c r="L400" s="118"/>
    </row>
    <row r="401" spans="1:12">
      <c r="A401" s="119">
        <v>195311</v>
      </c>
      <c r="B401" s="120">
        <v>19664</v>
      </c>
      <c r="C401" s="118">
        <v>26.9</v>
      </c>
      <c r="D401" s="118"/>
      <c r="H401" s="119">
        <v>196202</v>
      </c>
      <c r="I401" s="120">
        <v>22678</v>
      </c>
      <c r="J401" s="117" t="e">
        <v>#N/A</v>
      </c>
      <c r="K401" s="126">
        <v>5.5</v>
      </c>
      <c r="L401" s="118"/>
    </row>
    <row r="402" spans="1:12">
      <c r="A402" s="119">
        <v>195312</v>
      </c>
      <c r="B402" s="120">
        <v>19694</v>
      </c>
      <c r="C402" s="118">
        <v>26.9</v>
      </c>
      <c r="D402" s="118"/>
      <c r="H402" s="119">
        <v>196203</v>
      </c>
      <c r="I402" s="120">
        <v>22706</v>
      </c>
      <c r="J402" s="117" t="e">
        <v>#N/A</v>
      </c>
      <c r="K402" s="126">
        <v>5.6</v>
      </c>
      <c r="L402" s="118"/>
    </row>
    <row r="403" spans="1:12">
      <c r="A403" s="119">
        <v>195401</v>
      </c>
      <c r="B403" s="120">
        <v>19725</v>
      </c>
      <c r="C403" s="118">
        <v>26.9</v>
      </c>
      <c r="D403" s="118"/>
      <c r="H403" s="119">
        <v>196204</v>
      </c>
      <c r="I403" s="120">
        <v>22737</v>
      </c>
      <c r="J403" s="117" t="e">
        <v>#N/A</v>
      </c>
      <c r="K403" s="126">
        <v>5.6</v>
      </c>
      <c r="L403" s="118"/>
    </row>
    <row r="404" spans="1:12">
      <c r="A404" s="119">
        <v>195402</v>
      </c>
      <c r="B404" s="120">
        <v>19756</v>
      </c>
      <c r="C404" s="118">
        <v>26.9</v>
      </c>
      <c r="D404" s="118"/>
      <c r="H404" s="119">
        <v>196205</v>
      </c>
      <c r="I404" s="120">
        <v>22767</v>
      </c>
      <c r="J404" s="117" t="e">
        <v>#N/A</v>
      </c>
      <c r="K404" s="126">
        <v>5.5</v>
      </c>
      <c r="L404" s="118"/>
    </row>
    <row r="405" spans="1:12">
      <c r="A405" s="119">
        <v>195403</v>
      </c>
      <c r="B405" s="120">
        <v>19784</v>
      </c>
      <c r="C405" s="118">
        <v>26.9</v>
      </c>
      <c r="D405" s="118"/>
      <c r="H405" s="119">
        <v>196206</v>
      </c>
      <c r="I405" s="120">
        <v>22798</v>
      </c>
      <c r="J405" s="117" t="e">
        <v>#N/A</v>
      </c>
      <c r="K405" s="126">
        <v>5.5</v>
      </c>
      <c r="L405" s="118"/>
    </row>
    <row r="406" spans="1:12">
      <c r="A406" s="119">
        <v>195404</v>
      </c>
      <c r="B406" s="120">
        <v>19815</v>
      </c>
      <c r="C406" s="118">
        <v>26.8</v>
      </c>
      <c r="D406" s="118"/>
      <c r="H406" s="119">
        <v>196207</v>
      </c>
      <c r="I406" s="120">
        <v>22828</v>
      </c>
      <c r="J406" s="117" t="e">
        <v>#N/A</v>
      </c>
      <c r="K406" s="126">
        <v>5.4</v>
      </c>
      <c r="L406" s="118"/>
    </row>
    <row r="407" spans="1:12">
      <c r="A407" s="119">
        <v>195405</v>
      </c>
      <c r="B407" s="120">
        <v>19845</v>
      </c>
      <c r="C407" s="118">
        <v>26.9</v>
      </c>
      <c r="D407" s="118"/>
      <c r="H407" s="119">
        <v>196208</v>
      </c>
      <c r="I407" s="120">
        <v>22859</v>
      </c>
      <c r="J407" s="117" t="e">
        <v>#N/A</v>
      </c>
      <c r="K407" s="126">
        <v>5.7</v>
      </c>
      <c r="L407" s="118"/>
    </row>
    <row r="408" spans="1:12">
      <c r="A408" s="119">
        <v>195406</v>
      </c>
      <c r="B408" s="120">
        <v>19876</v>
      </c>
      <c r="C408" s="118">
        <v>26.9</v>
      </c>
      <c r="D408" s="118"/>
      <c r="H408" s="119">
        <v>196209</v>
      </c>
      <c r="I408" s="120">
        <v>22890</v>
      </c>
      <c r="J408" s="117" t="e">
        <v>#N/A</v>
      </c>
      <c r="K408" s="126">
        <v>5.6</v>
      </c>
      <c r="L408" s="118"/>
    </row>
    <row r="409" spans="1:12">
      <c r="A409" s="119">
        <v>195407</v>
      </c>
      <c r="B409" s="120">
        <v>19906</v>
      </c>
      <c r="C409" s="118">
        <v>26.9</v>
      </c>
      <c r="D409" s="118"/>
      <c r="H409" s="119">
        <v>196210</v>
      </c>
      <c r="I409" s="120">
        <v>22920</v>
      </c>
      <c r="J409" s="117" t="e">
        <v>#N/A</v>
      </c>
      <c r="K409" s="126">
        <v>5.4</v>
      </c>
      <c r="L409" s="118"/>
    </row>
    <row r="410" spans="1:12">
      <c r="A410" s="119">
        <v>195408</v>
      </c>
      <c r="B410" s="120">
        <v>19937</v>
      </c>
      <c r="C410" s="118">
        <v>26.9</v>
      </c>
      <c r="D410" s="118"/>
      <c r="H410" s="119">
        <v>196211</v>
      </c>
      <c r="I410" s="120">
        <v>22951</v>
      </c>
      <c r="J410" s="117" t="e">
        <v>#N/A</v>
      </c>
      <c r="K410" s="126">
        <v>5.7</v>
      </c>
      <c r="L410" s="118"/>
    </row>
    <row r="411" spans="1:12">
      <c r="A411" s="119">
        <v>195409</v>
      </c>
      <c r="B411" s="120">
        <v>19968</v>
      </c>
      <c r="C411" s="118">
        <v>26.8</v>
      </c>
      <c r="D411" s="118"/>
      <c r="H411" s="119">
        <v>196212</v>
      </c>
      <c r="I411" s="120">
        <v>22981</v>
      </c>
      <c r="J411" s="117" t="e">
        <v>#N/A</v>
      </c>
      <c r="K411" s="126">
        <v>5.5</v>
      </c>
      <c r="L411" s="118"/>
    </row>
    <row r="412" spans="1:12">
      <c r="A412" s="119">
        <v>195410</v>
      </c>
      <c r="B412" s="120">
        <v>19998</v>
      </c>
      <c r="C412" s="118">
        <v>26.8</v>
      </c>
      <c r="D412" s="118"/>
      <c r="H412" s="119">
        <v>196301</v>
      </c>
      <c r="I412" s="120">
        <v>23012</v>
      </c>
      <c r="J412" s="117" t="e">
        <v>#N/A</v>
      </c>
      <c r="K412" s="126">
        <v>5.7</v>
      </c>
      <c r="L412" s="118"/>
    </row>
    <row r="413" spans="1:12">
      <c r="A413" s="119">
        <v>195411</v>
      </c>
      <c r="B413" s="120">
        <v>20029</v>
      </c>
      <c r="C413" s="118">
        <v>26.8</v>
      </c>
      <c r="D413" s="118"/>
      <c r="H413" s="119">
        <v>196302</v>
      </c>
      <c r="I413" s="120">
        <v>23043</v>
      </c>
      <c r="J413" s="117" t="e">
        <v>#N/A</v>
      </c>
      <c r="K413" s="126">
        <v>5.9</v>
      </c>
      <c r="L413" s="118"/>
    </row>
    <row r="414" spans="1:12">
      <c r="A414" s="119">
        <v>195412</v>
      </c>
      <c r="B414" s="120">
        <v>20059</v>
      </c>
      <c r="C414" s="118">
        <v>26.7</v>
      </c>
      <c r="D414" s="118"/>
      <c r="H414" s="119">
        <v>196303</v>
      </c>
      <c r="I414" s="120">
        <v>23071</v>
      </c>
      <c r="J414" s="117" t="e">
        <v>#N/A</v>
      </c>
      <c r="K414" s="126">
        <v>5.7</v>
      </c>
      <c r="L414" s="118"/>
    </row>
    <row r="415" spans="1:12">
      <c r="A415" s="119">
        <v>195501</v>
      </c>
      <c r="B415" s="120">
        <v>20090</v>
      </c>
      <c r="C415" s="118">
        <v>26.7</v>
      </c>
      <c r="D415" s="118"/>
      <c r="H415" s="119">
        <v>196304</v>
      </c>
      <c r="I415" s="120">
        <v>23102</v>
      </c>
      <c r="J415" s="117" t="e">
        <v>#N/A</v>
      </c>
      <c r="K415" s="126">
        <v>5.7</v>
      </c>
      <c r="L415" s="118"/>
    </row>
    <row r="416" spans="1:12">
      <c r="A416" s="119">
        <v>195502</v>
      </c>
      <c r="B416" s="120">
        <v>20121</v>
      </c>
      <c r="C416" s="118">
        <v>26.7</v>
      </c>
      <c r="D416" s="118"/>
      <c r="H416" s="119">
        <v>196305</v>
      </c>
      <c r="I416" s="120">
        <v>23132</v>
      </c>
      <c r="J416" s="117" t="e">
        <v>#N/A</v>
      </c>
      <c r="K416" s="126">
        <v>5.9</v>
      </c>
      <c r="L416" s="118"/>
    </row>
    <row r="417" spans="1:12">
      <c r="A417" s="119">
        <v>195503</v>
      </c>
      <c r="B417" s="120">
        <v>20149</v>
      </c>
      <c r="C417" s="118">
        <v>26.7</v>
      </c>
      <c r="D417" s="118"/>
      <c r="H417" s="119">
        <v>196306</v>
      </c>
      <c r="I417" s="120">
        <v>23163</v>
      </c>
      <c r="J417" s="117" t="e">
        <v>#N/A</v>
      </c>
      <c r="K417" s="126">
        <v>5.6</v>
      </c>
      <c r="L417" s="118"/>
    </row>
    <row r="418" spans="1:12">
      <c r="A418" s="119">
        <v>195504</v>
      </c>
      <c r="B418" s="120">
        <v>20180</v>
      </c>
      <c r="C418" s="118">
        <v>26.7</v>
      </c>
      <c r="D418" s="118"/>
      <c r="H418" s="119">
        <v>196307</v>
      </c>
      <c r="I418" s="120">
        <v>23193</v>
      </c>
      <c r="J418" s="117" t="e">
        <v>#N/A</v>
      </c>
      <c r="K418" s="126">
        <v>5.6</v>
      </c>
      <c r="L418" s="118"/>
    </row>
    <row r="419" spans="1:12">
      <c r="A419" s="119">
        <v>195505</v>
      </c>
      <c r="B419" s="120">
        <v>20210</v>
      </c>
      <c r="C419" s="118">
        <v>26.7</v>
      </c>
      <c r="D419" s="118"/>
      <c r="H419" s="119">
        <v>196308</v>
      </c>
      <c r="I419" s="120">
        <v>23224</v>
      </c>
      <c r="J419" s="117" t="e">
        <v>#N/A</v>
      </c>
      <c r="K419" s="126">
        <v>5.4</v>
      </c>
      <c r="L419" s="118"/>
    </row>
    <row r="420" spans="1:12">
      <c r="A420" s="119">
        <v>195506</v>
      </c>
      <c r="B420" s="120">
        <v>20241</v>
      </c>
      <c r="C420" s="118">
        <v>26.7</v>
      </c>
      <c r="D420" s="118"/>
      <c r="H420" s="119">
        <v>196309</v>
      </c>
      <c r="I420" s="120">
        <v>23255</v>
      </c>
      <c r="J420" s="117" t="e">
        <v>#N/A</v>
      </c>
      <c r="K420" s="126">
        <v>5.5</v>
      </c>
      <c r="L420" s="118"/>
    </row>
    <row r="421" spans="1:12">
      <c r="A421" s="119">
        <v>195507</v>
      </c>
      <c r="B421" s="120">
        <v>20271</v>
      </c>
      <c r="C421" s="118">
        <v>26.8</v>
      </c>
      <c r="D421" s="118"/>
      <c r="H421" s="119">
        <v>196310</v>
      </c>
      <c r="I421" s="120">
        <v>23285</v>
      </c>
      <c r="J421" s="117" t="e">
        <v>#N/A</v>
      </c>
      <c r="K421" s="126">
        <v>5.5</v>
      </c>
      <c r="L421" s="118"/>
    </row>
    <row r="422" spans="1:12">
      <c r="A422" s="119">
        <v>195508</v>
      </c>
      <c r="B422" s="120">
        <v>20302</v>
      </c>
      <c r="C422" s="118">
        <v>26.8</v>
      </c>
      <c r="D422" s="118"/>
      <c r="H422" s="119">
        <v>196311</v>
      </c>
      <c r="I422" s="120">
        <v>23316</v>
      </c>
      <c r="J422" s="117" t="e">
        <v>#N/A</v>
      </c>
      <c r="K422" s="126">
        <v>5.7</v>
      </c>
      <c r="L422" s="118"/>
    </row>
    <row r="423" spans="1:12">
      <c r="A423" s="119">
        <v>195509</v>
      </c>
      <c r="B423" s="120">
        <v>20333</v>
      </c>
      <c r="C423" s="118">
        <v>26.9</v>
      </c>
      <c r="D423" s="118"/>
      <c r="H423" s="119">
        <v>196312</v>
      </c>
      <c r="I423" s="120">
        <v>23346</v>
      </c>
      <c r="J423" s="117" t="e">
        <v>#N/A</v>
      </c>
      <c r="K423" s="126">
        <v>5.5</v>
      </c>
      <c r="L423" s="118"/>
    </row>
    <row r="424" spans="1:12">
      <c r="A424" s="119">
        <v>195510</v>
      </c>
      <c r="B424" s="120">
        <v>20363</v>
      </c>
      <c r="C424" s="118">
        <v>26.9</v>
      </c>
      <c r="D424" s="118"/>
      <c r="H424" s="119">
        <v>196401</v>
      </c>
      <c r="I424" s="120">
        <v>23377</v>
      </c>
      <c r="J424" s="117" t="e">
        <v>#N/A</v>
      </c>
      <c r="K424" s="126">
        <v>5.6</v>
      </c>
      <c r="L424" s="118"/>
    </row>
    <row r="425" spans="1:12">
      <c r="A425" s="119">
        <v>195511</v>
      </c>
      <c r="B425" s="120">
        <v>20394</v>
      </c>
      <c r="C425" s="118">
        <v>26.9</v>
      </c>
      <c r="D425" s="118"/>
      <c r="H425" s="119">
        <v>196402</v>
      </c>
      <c r="I425" s="120">
        <v>23408</v>
      </c>
      <c r="J425" s="117" t="e">
        <v>#N/A</v>
      </c>
      <c r="K425" s="126">
        <v>5.4</v>
      </c>
      <c r="L425" s="118"/>
    </row>
    <row r="426" spans="1:12">
      <c r="A426" s="119">
        <v>195512</v>
      </c>
      <c r="B426" s="120">
        <v>20424</v>
      </c>
      <c r="C426" s="118">
        <v>26.8</v>
      </c>
      <c r="D426" s="118"/>
      <c r="H426" s="119">
        <v>196403</v>
      </c>
      <c r="I426" s="120">
        <v>23437</v>
      </c>
      <c r="J426" s="117" t="e">
        <v>#N/A</v>
      </c>
      <c r="K426" s="126">
        <v>5.4</v>
      </c>
      <c r="L426" s="118"/>
    </row>
    <row r="427" spans="1:12">
      <c r="A427" s="119">
        <v>195601</v>
      </c>
      <c r="B427" s="120">
        <v>20455</v>
      </c>
      <c r="C427" s="118">
        <v>26.8</v>
      </c>
      <c r="D427" s="118"/>
      <c r="H427" s="119">
        <v>196404</v>
      </c>
      <c r="I427" s="120">
        <v>23468</v>
      </c>
      <c r="J427" s="117" t="e">
        <v>#N/A</v>
      </c>
      <c r="K427" s="126">
        <v>5.3</v>
      </c>
      <c r="L427" s="118"/>
    </row>
    <row r="428" spans="1:12">
      <c r="A428" s="119">
        <v>195602</v>
      </c>
      <c r="B428" s="120">
        <v>20486</v>
      </c>
      <c r="C428" s="118">
        <v>26.8</v>
      </c>
      <c r="D428" s="118"/>
      <c r="H428" s="119">
        <v>196405</v>
      </c>
      <c r="I428" s="120">
        <v>23498</v>
      </c>
      <c r="J428" s="117" t="e">
        <v>#N/A</v>
      </c>
      <c r="K428" s="126">
        <v>5.0999999999999996</v>
      </c>
      <c r="L428" s="118"/>
    </row>
    <row r="429" spans="1:12">
      <c r="A429" s="119">
        <v>195603</v>
      </c>
      <c r="B429" s="120">
        <v>20515</v>
      </c>
      <c r="C429" s="118">
        <v>26.8</v>
      </c>
      <c r="D429" s="118"/>
      <c r="H429" s="119">
        <v>196406</v>
      </c>
      <c r="I429" s="120">
        <v>23529</v>
      </c>
      <c r="J429" s="117" t="e">
        <v>#N/A</v>
      </c>
      <c r="K429" s="126">
        <v>5.2</v>
      </c>
      <c r="L429" s="118"/>
    </row>
    <row r="430" spans="1:12">
      <c r="A430" s="119">
        <v>195604</v>
      </c>
      <c r="B430" s="120">
        <v>20546</v>
      </c>
      <c r="C430" s="118">
        <v>26.9</v>
      </c>
      <c r="D430" s="118"/>
      <c r="H430" s="119">
        <v>196407</v>
      </c>
      <c r="I430" s="120">
        <v>23559</v>
      </c>
      <c r="J430" s="117" t="e">
        <v>#N/A</v>
      </c>
      <c r="K430" s="126">
        <v>4.9000000000000004</v>
      </c>
      <c r="L430" s="118"/>
    </row>
    <row r="431" spans="1:12">
      <c r="A431" s="119">
        <v>195605</v>
      </c>
      <c r="B431" s="120">
        <v>20576</v>
      </c>
      <c r="C431" s="118">
        <v>27</v>
      </c>
      <c r="D431" s="118"/>
      <c r="H431" s="119">
        <v>196408</v>
      </c>
      <c r="I431" s="120">
        <v>23590</v>
      </c>
      <c r="J431" s="117" t="e">
        <v>#N/A</v>
      </c>
      <c r="K431" s="126">
        <v>5</v>
      </c>
      <c r="L431" s="118"/>
    </row>
    <row r="432" spans="1:12">
      <c r="A432" s="119">
        <v>195606</v>
      </c>
      <c r="B432" s="120">
        <v>20607</v>
      </c>
      <c r="C432" s="118">
        <v>27.2</v>
      </c>
      <c r="D432" s="118"/>
      <c r="H432" s="119">
        <v>196409</v>
      </c>
      <c r="I432" s="120">
        <v>23621</v>
      </c>
      <c r="J432" s="117" t="e">
        <v>#N/A</v>
      </c>
      <c r="K432" s="126">
        <v>5.0999999999999996</v>
      </c>
      <c r="L432" s="118"/>
    </row>
    <row r="433" spans="1:12">
      <c r="A433" s="119">
        <v>195607</v>
      </c>
      <c r="B433" s="120">
        <v>20637</v>
      </c>
      <c r="C433" s="118">
        <v>27.4</v>
      </c>
      <c r="D433" s="118"/>
      <c r="H433" s="119">
        <v>196410</v>
      </c>
      <c r="I433" s="120">
        <v>23651</v>
      </c>
      <c r="J433" s="117" t="e">
        <v>#N/A</v>
      </c>
      <c r="K433" s="126">
        <v>5.0999999999999996</v>
      </c>
      <c r="L433" s="118"/>
    </row>
    <row r="434" spans="1:12">
      <c r="A434" s="119">
        <v>195608</v>
      </c>
      <c r="B434" s="120">
        <v>20668</v>
      </c>
      <c r="C434" s="118">
        <v>27.3</v>
      </c>
      <c r="D434" s="118"/>
      <c r="H434" s="119">
        <v>196411</v>
      </c>
      <c r="I434" s="120">
        <v>23682</v>
      </c>
      <c r="J434" s="117" t="e">
        <v>#N/A</v>
      </c>
      <c r="K434" s="126">
        <v>4.8</v>
      </c>
      <c r="L434" s="118"/>
    </row>
    <row r="435" spans="1:12">
      <c r="A435" s="119">
        <v>195609</v>
      </c>
      <c r="B435" s="120">
        <v>20699</v>
      </c>
      <c r="C435" s="118">
        <v>27.4</v>
      </c>
      <c r="D435" s="118"/>
      <c r="H435" s="119">
        <v>196412</v>
      </c>
      <c r="I435" s="120">
        <v>23712</v>
      </c>
      <c r="J435" s="117" t="e">
        <v>#N/A</v>
      </c>
      <c r="K435" s="126">
        <v>5</v>
      </c>
      <c r="L435" s="118"/>
    </row>
    <row r="436" spans="1:12">
      <c r="A436" s="119">
        <v>195610</v>
      </c>
      <c r="B436" s="120">
        <v>20729</v>
      </c>
      <c r="C436" s="118">
        <v>27.5</v>
      </c>
      <c r="D436" s="118"/>
      <c r="H436" s="119">
        <v>196501</v>
      </c>
      <c r="I436" s="120">
        <v>23743</v>
      </c>
      <c r="J436" s="117" t="e">
        <v>#N/A</v>
      </c>
      <c r="K436" s="126">
        <v>4.9000000000000004</v>
      </c>
      <c r="L436" s="118"/>
    </row>
    <row r="437" spans="1:12">
      <c r="A437" s="119">
        <v>195611</v>
      </c>
      <c r="B437" s="120">
        <v>20760</v>
      </c>
      <c r="C437" s="118">
        <v>27.5</v>
      </c>
      <c r="D437" s="118"/>
      <c r="H437" s="119">
        <v>196502</v>
      </c>
      <c r="I437" s="120">
        <v>23774</v>
      </c>
      <c r="J437" s="117" t="e">
        <v>#N/A</v>
      </c>
      <c r="K437" s="126">
        <v>5.0999999999999996</v>
      </c>
      <c r="L437" s="118"/>
    </row>
    <row r="438" spans="1:12">
      <c r="A438" s="119">
        <v>195612</v>
      </c>
      <c r="B438" s="120">
        <v>20790</v>
      </c>
      <c r="C438" s="118">
        <v>27.6</v>
      </c>
      <c r="D438" s="118"/>
      <c r="H438" s="119">
        <v>196503</v>
      </c>
      <c r="I438" s="120">
        <v>23802</v>
      </c>
      <c r="J438" s="117" t="e">
        <v>#N/A</v>
      </c>
      <c r="K438" s="126">
        <v>4.7</v>
      </c>
      <c r="L438" s="118"/>
    </row>
    <row r="439" spans="1:12">
      <c r="A439" s="119">
        <v>195701</v>
      </c>
      <c r="B439" s="120">
        <v>20821</v>
      </c>
      <c r="C439" s="118">
        <v>27.6</v>
      </c>
      <c r="D439" s="118"/>
      <c r="H439" s="119">
        <v>196504</v>
      </c>
      <c r="I439" s="120">
        <v>23833</v>
      </c>
      <c r="J439" s="117" t="e">
        <v>#N/A</v>
      </c>
      <c r="K439" s="126">
        <v>4.8</v>
      </c>
      <c r="L439" s="118"/>
    </row>
    <row r="440" spans="1:12">
      <c r="A440" s="119">
        <v>195702</v>
      </c>
      <c r="B440" s="120">
        <v>20852</v>
      </c>
      <c r="C440" s="118">
        <v>27.7</v>
      </c>
      <c r="D440" s="118"/>
      <c r="H440" s="119">
        <v>196505</v>
      </c>
      <c r="I440" s="120">
        <v>23863</v>
      </c>
      <c r="J440" s="117" t="e">
        <v>#N/A</v>
      </c>
      <c r="K440" s="126">
        <v>4.5999999999999996</v>
      </c>
      <c r="L440" s="118"/>
    </row>
    <row r="441" spans="1:12">
      <c r="A441" s="119">
        <v>195703</v>
      </c>
      <c r="B441" s="120">
        <v>20880</v>
      </c>
      <c r="C441" s="118">
        <v>27.8</v>
      </c>
      <c r="D441" s="118"/>
      <c r="H441" s="119">
        <v>196506</v>
      </c>
      <c r="I441" s="120">
        <v>23894</v>
      </c>
      <c r="J441" s="117" t="e">
        <v>#N/A</v>
      </c>
      <c r="K441" s="126">
        <v>4.5999999999999996</v>
      </c>
      <c r="L441" s="118"/>
    </row>
    <row r="442" spans="1:12">
      <c r="A442" s="119">
        <v>195704</v>
      </c>
      <c r="B442" s="120">
        <v>20911</v>
      </c>
      <c r="C442" s="118">
        <v>27.9</v>
      </c>
      <c r="D442" s="118"/>
      <c r="H442" s="119">
        <v>196507</v>
      </c>
      <c r="I442" s="120">
        <v>23924</v>
      </c>
      <c r="J442" s="117" t="e">
        <v>#N/A</v>
      </c>
      <c r="K442" s="126">
        <v>4.4000000000000004</v>
      </c>
      <c r="L442" s="118"/>
    </row>
    <row r="443" spans="1:12">
      <c r="A443" s="119">
        <v>195705</v>
      </c>
      <c r="B443" s="120">
        <v>20941</v>
      </c>
      <c r="C443" s="118">
        <v>28</v>
      </c>
      <c r="D443" s="118"/>
      <c r="H443" s="119">
        <v>196508</v>
      </c>
      <c r="I443" s="120">
        <v>23955</v>
      </c>
      <c r="J443" s="117" t="e">
        <v>#N/A</v>
      </c>
      <c r="K443" s="126">
        <v>4.4000000000000004</v>
      </c>
      <c r="L443" s="118"/>
    </row>
    <row r="444" spans="1:12">
      <c r="A444" s="119">
        <v>195706</v>
      </c>
      <c r="B444" s="120">
        <v>20972</v>
      </c>
      <c r="C444" s="118">
        <v>28.1</v>
      </c>
      <c r="D444" s="118"/>
      <c r="H444" s="119">
        <v>196509</v>
      </c>
      <c r="I444" s="120">
        <v>23986</v>
      </c>
      <c r="J444" s="117" t="e">
        <v>#N/A</v>
      </c>
      <c r="K444" s="126">
        <v>4.3</v>
      </c>
      <c r="L444" s="118"/>
    </row>
    <row r="445" spans="1:12">
      <c r="A445" s="119">
        <v>195707</v>
      </c>
      <c r="B445" s="120">
        <v>21002</v>
      </c>
      <c r="C445" s="118">
        <v>28.3</v>
      </c>
      <c r="D445" s="118"/>
      <c r="H445" s="119">
        <v>196510</v>
      </c>
      <c r="I445" s="120">
        <v>24016</v>
      </c>
      <c r="J445" s="117" t="e">
        <v>#N/A</v>
      </c>
      <c r="K445" s="126">
        <v>4.2</v>
      </c>
      <c r="L445" s="118"/>
    </row>
    <row r="446" spans="1:12">
      <c r="A446" s="119">
        <v>195708</v>
      </c>
      <c r="B446" s="120">
        <v>21033</v>
      </c>
      <c r="C446" s="118">
        <v>28.3</v>
      </c>
      <c r="D446" s="118"/>
      <c r="H446" s="119">
        <v>196511</v>
      </c>
      <c r="I446" s="120">
        <v>24047</v>
      </c>
      <c r="J446" s="117" t="e">
        <v>#N/A</v>
      </c>
      <c r="K446" s="126">
        <v>4.0999999999999996</v>
      </c>
      <c r="L446" s="118"/>
    </row>
    <row r="447" spans="1:12">
      <c r="A447" s="119">
        <v>195709</v>
      </c>
      <c r="B447" s="120">
        <v>21064</v>
      </c>
      <c r="C447" s="118">
        <v>28.3</v>
      </c>
      <c r="D447" s="118"/>
      <c r="H447" s="119">
        <v>196512</v>
      </c>
      <c r="I447" s="120">
        <v>24077</v>
      </c>
      <c r="J447" s="117" t="e">
        <v>#N/A</v>
      </c>
      <c r="K447" s="126">
        <v>4</v>
      </c>
      <c r="L447" s="118"/>
    </row>
    <row r="448" spans="1:12">
      <c r="A448" s="119">
        <v>195710</v>
      </c>
      <c r="B448" s="120">
        <v>21094</v>
      </c>
      <c r="C448" s="118">
        <v>28.3</v>
      </c>
      <c r="D448" s="118"/>
      <c r="H448" s="119">
        <v>196601</v>
      </c>
      <c r="I448" s="120">
        <v>24108</v>
      </c>
      <c r="J448" s="117" t="e">
        <v>#N/A</v>
      </c>
      <c r="K448" s="126">
        <v>4</v>
      </c>
      <c r="L448" s="118"/>
    </row>
    <row r="449" spans="1:12">
      <c r="A449" s="119">
        <v>195711</v>
      </c>
      <c r="B449" s="120">
        <v>21125</v>
      </c>
      <c r="C449" s="118">
        <v>28.4</v>
      </c>
      <c r="D449" s="118"/>
      <c r="H449" s="119">
        <v>196602</v>
      </c>
      <c r="I449" s="120">
        <v>24139</v>
      </c>
      <c r="J449" s="117" t="e">
        <v>#N/A</v>
      </c>
      <c r="K449" s="126">
        <v>3.8</v>
      </c>
      <c r="L449" s="118"/>
    </row>
    <row r="450" spans="1:12">
      <c r="A450" s="119">
        <v>195712</v>
      </c>
      <c r="B450" s="120">
        <v>21155</v>
      </c>
      <c r="C450" s="118">
        <v>28.4</v>
      </c>
      <c r="D450" s="118"/>
      <c r="H450" s="119">
        <v>196603</v>
      </c>
      <c r="I450" s="120">
        <v>24167</v>
      </c>
      <c r="J450" s="117" t="e">
        <v>#N/A</v>
      </c>
      <c r="K450" s="126">
        <v>3.8</v>
      </c>
      <c r="L450" s="118"/>
    </row>
    <row r="451" spans="1:12">
      <c r="A451" s="119">
        <v>195801</v>
      </c>
      <c r="B451" s="120">
        <v>21186</v>
      </c>
      <c r="C451" s="118">
        <v>28.6</v>
      </c>
      <c r="D451" s="118"/>
      <c r="H451" s="119">
        <v>196604</v>
      </c>
      <c r="I451" s="120">
        <v>24198</v>
      </c>
      <c r="J451" s="117" t="e">
        <v>#N/A</v>
      </c>
      <c r="K451" s="126">
        <v>3.8</v>
      </c>
      <c r="L451" s="118"/>
    </row>
    <row r="452" spans="1:12">
      <c r="A452" s="119">
        <v>195802</v>
      </c>
      <c r="B452" s="120">
        <v>21217</v>
      </c>
      <c r="C452" s="118">
        <v>28.6</v>
      </c>
      <c r="D452" s="118"/>
      <c r="H452" s="119">
        <v>196605</v>
      </c>
      <c r="I452" s="120">
        <v>24228</v>
      </c>
      <c r="J452" s="117" t="e">
        <v>#N/A</v>
      </c>
      <c r="K452" s="126">
        <v>3.9</v>
      </c>
      <c r="L452" s="118"/>
    </row>
    <row r="453" spans="1:12">
      <c r="A453" s="119">
        <v>195803</v>
      </c>
      <c r="B453" s="120">
        <v>21245</v>
      </c>
      <c r="C453" s="118">
        <v>28.8</v>
      </c>
      <c r="D453" s="118"/>
      <c r="H453" s="119">
        <v>196606</v>
      </c>
      <c r="I453" s="120">
        <v>24259</v>
      </c>
      <c r="J453" s="117" t="e">
        <v>#N/A</v>
      </c>
      <c r="K453" s="126">
        <v>3.8</v>
      </c>
      <c r="L453" s="118"/>
    </row>
    <row r="454" spans="1:12">
      <c r="A454" s="119">
        <v>195804</v>
      </c>
      <c r="B454" s="120">
        <v>21276</v>
      </c>
      <c r="C454" s="118">
        <v>28.9</v>
      </c>
      <c r="D454" s="118"/>
      <c r="H454" s="119">
        <v>196607</v>
      </c>
      <c r="I454" s="120">
        <v>24289</v>
      </c>
      <c r="J454" s="117" t="e">
        <v>#N/A</v>
      </c>
      <c r="K454" s="126">
        <v>3.8</v>
      </c>
      <c r="L454" s="118"/>
    </row>
    <row r="455" spans="1:12">
      <c r="A455" s="119">
        <v>195805</v>
      </c>
      <c r="B455" s="120">
        <v>21306</v>
      </c>
      <c r="C455" s="118">
        <v>28.9</v>
      </c>
      <c r="D455" s="118"/>
      <c r="H455" s="119">
        <v>196608</v>
      </c>
      <c r="I455" s="120">
        <v>24320</v>
      </c>
      <c r="J455" s="117" t="e">
        <v>#N/A</v>
      </c>
      <c r="K455" s="126">
        <v>3.8</v>
      </c>
      <c r="L455" s="118"/>
    </row>
    <row r="456" spans="1:12">
      <c r="A456" s="119">
        <v>195806</v>
      </c>
      <c r="B456" s="120">
        <v>21337</v>
      </c>
      <c r="C456" s="118">
        <v>28.9</v>
      </c>
      <c r="D456" s="118"/>
      <c r="H456" s="119">
        <v>196609</v>
      </c>
      <c r="I456" s="120">
        <v>24351</v>
      </c>
      <c r="J456" s="117" t="e">
        <v>#N/A</v>
      </c>
      <c r="K456" s="126">
        <v>3.7</v>
      </c>
      <c r="L456" s="118"/>
    </row>
    <row r="457" spans="1:12">
      <c r="A457" s="119">
        <v>195807</v>
      </c>
      <c r="B457" s="120">
        <v>21367</v>
      </c>
      <c r="C457" s="118">
        <v>29</v>
      </c>
      <c r="D457" s="118"/>
      <c r="H457" s="119">
        <v>196610</v>
      </c>
      <c r="I457" s="120">
        <v>24381</v>
      </c>
      <c r="J457" s="117" t="e">
        <v>#N/A</v>
      </c>
      <c r="K457" s="126">
        <v>3.7</v>
      </c>
      <c r="L457" s="118"/>
    </row>
    <row r="458" spans="1:12">
      <c r="A458" s="119">
        <v>195808</v>
      </c>
      <c r="B458" s="120">
        <v>21398</v>
      </c>
      <c r="C458" s="118">
        <v>28.9</v>
      </c>
      <c r="D458" s="118"/>
      <c r="H458" s="119">
        <v>196611</v>
      </c>
      <c r="I458" s="120">
        <v>24412</v>
      </c>
      <c r="J458" s="117" t="e">
        <v>#N/A</v>
      </c>
      <c r="K458" s="126">
        <v>3.6</v>
      </c>
      <c r="L458" s="118"/>
    </row>
    <row r="459" spans="1:12">
      <c r="A459" s="119">
        <v>195809</v>
      </c>
      <c r="B459" s="120">
        <v>21429</v>
      </c>
      <c r="C459" s="118">
        <v>28.9</v>
      </c>
      <c r="D459" s="118"/>
      <c r="H459" s="119">
        <v>196612</v>
      </c>
      <c r="I459" s="120">
        <v>24442</v>
      </c>
      <c r="J459" s="117" t="e">
        <v>#N/A</v>
      </c>
      <c r="K459" s="126">
        <v>3.8</v>
      </c>
      <c r="L459" s="118"/>
    </row>
    <row r="460" spans="1:12">
      <c r="A460" s="119">
        <v>195810</v>
      </c>
      <c r="B460" s="120">
        <v>21459</v>
      </c>
      <c r="C460" s="118">
        <v>28.9</v>
      </c>
      <c r="D460" s="118"/>
      <c r="H460" s="119">
        <v>196701</v>
      </c>
      <c r="I460" s="120">
        <v>24473</v>
      </c>
      <c r="J460" s="117" t="e">
        <v>#N/A</v>
      </c>
      <c r="K460" s="126">
        <v>3.9</v>
      </c>
      <c r="L460" s="118"/>
    </row>
    <row r="461" spans="1:12">
      <c r="A461" s="119">
        <v>195811</v>
      </c>
      <c r="B461" s="120">
        <v>21490</v>
      </c>
      <c r="C461" s="118">
        <v>29</v>
      </c>
      <c r="D461" s="118"/>
      <c r="H461" s="119">
        <v>196702</v>
      </c>
      <c r="I461" s="120">
        <v>24504</v>
      </c>
      <c r="J461" s="117" t="e">
        <v>#N/A</v>
      </c>
      <c r="K461" s="126">
        <v>3.8</v>
      </c>
      <c r="L461" s="118"/>
    </row>
    <row r="462" spans="1:12">
      <c r="A462" s="119">
        <v>195812</v>
      </c>
      <c r="B462" s="120">
        <v>21520</v>
      </c>
      <c r="C462" s="118">
        <v>28.9</v>
      </c>
      <c r="D462" s="118"/>
      <c r="H462" s="119">
        <v>196703</v>
      </c>
      <c r="I462" s="120">
        <v>24532</v>
      </c>
      <c r="J462" s="117" t="e">
        <v>#N/A</v>
      </c>
      <c r="K462" s="126">
        <v>3.8</v>
      </c>
      <c r="L462" s="118"/>
    </row>
    <row r="463" spans="1:12">
      <c r="A463" s="119">
        <v>195901</v>
      </c>
      <c r="B463" s="120">
        <v>21551</v>
      </c>
      <c r="C463" s="118">
        <v>29</v>
      </c>
      <c r="D463" s="118"/>
      <c r="H463" s="119">
        <v>196704</v>
      </c>
      <c r="I463" s="120">
        <v>24563</v>
      </c>
      <c r="J463" s="117" t="e">
        <v>#N/A</v>
      </c>
      <c r="K463" s="126">
        <v>3.8</v>
      </c>
      <c r="L463" s="118"/>
    </row>
    <row r="464" spans="1:12">
      <c r="A464" s="119">
        <v>195902</v>
      </c>
      <c r="B464" s="120">
        <v>21582</v>
      </c>
      <c r="C464" s="118">
        <v>28.9</v>
      </c>
      <c r="D464" s="118"/>
      <c r="H464" s="119">
        <v>196705</v>
      </c>
      <c r="I464" s="120">
        <v>24593</v>
      </c>
      <c r="J464" s="117" t="e">
        <v>#N/A</v>
      </c>
      <c r="K464" s="126">
        <v>3.8</v>
      </c>
      <c r="L464" s="118"/>
    </row>
    <row r="465" spans="1:12">
      <c r="A465" s="119">
        <v>195903</v>
      </c>
      <c r="B465" s="120">
        <v>21610</v>
      </c>
      <c r="C465" s="118">
        <v>28.9</v>
      </c>
      <c r="D465" s="118"/>
      <c r="H465" s="119">
        <v>196706</v>
      </c>
      <c r="I465" s="120">
        <v>24624</v>
      </c>
      <c r="J465" s="117" t="e">
        <v>#N/A</v>
      </c>
      <c r="K465" s="126">
        <v>3.9</v>
      </c>
      <c r="L465" s="118"/>
    </row>
    <row r="466" spans="1:12">
      <c r="A466" s="119">
        <v>195904</v>
      </c>
      <c r="B466" s="120">
        <v>21641</v>
      </c>
      <c r="C466" s="118">
        <v>29</v>
      </c>
      <c r="D466" s="118"/>
      <c r="H466" s="119">
        <v>196707</v>
      </c>
      <c r="I466" s="120">
        <v>24654</v>
      </c>
      <c r="J466" s="117" t="e">
        <v>#N/A</v>
      </c>
      <c r="K466" s="126">
        <v>3.8</v>
      </c>
      <c r="L466" s="118"/>
    </row>
    <row r="467" spans="1:12">
      <c r="A467" s="119">
        <v>195905</v>
      </c>
      <c r="B467" s="120">
        <v>21671</v>
      </c>
      <c r="C467" s="118">
        <v>29</v>
      </c>
      <c r="D467" s="118"/>
      <c r="H467" s="119">
        <v>196708</v>
      </c>
      <c r="I467" s="120">
        <v>24685</v>
      </c>
      <c r="J467" s="117" t="e">
        <v>#N/A</v>
      </c>
      <c r="K467" s="126">
        <v>3.8</v>
      </c>
      <c r="L467" s="118"/>
    </row>
    <row r="468" spans="1:12">
      <c r="A468" s="119">
        <v>195906</v>
      </c>
      <c r="B468" s="120">
        <v>21702</v>
      </c>
      <c r="C468" s="118">
        <v>29.1</v>
      </c>
      <c r="D468" s="118"/>
      <c r="H468" s="119">
        <v>196709</v>
      </c>
      <c r="I468" s="120">
        <v>24716</v>
      </c>
      <c r="J468" s="117" t="e">
        <v>#N/A</v>
      </c>
      <c r="K468" s="126">
        <v>3.8</v>
      </c>
      <c r="L468" s="118"/>
    </row>
    <row r="469" spans="1:12">
      <c r="A469" s="119">
        <v>195907</v>
      </c>
      <c r="B469" s="120">
        <v>21732</v>
      </c>
      <c r="C469" s="118">
        <v>29.2</v>
      </c>
      <c r="D469" s="118"/>
      <c r="H469" s="119">
        <v>196710</v>
      </c>
      <c r="I469" s="120">
        <v>24746</v>
      </c>
      <c r="J469" s="117" t="e">
        <v>#N/A</v>
      </c>
      <c r="K469" s="126">
        <v>4</v>
      </c>
      <c r="L469" s="118"/>
    </row>
    <row r="470" spans="1:12">
      <c r="A470" s="119">
        <v>195908</v>
      </c>
      <c r="B470" s="120">
        <v>21763</v>
      </c>
      <c r="C470" s="118">
        <v>29.2</v>
      </c>
      <c r="D470" s="118"/>
      <c r="H470" s="119">
        <v>196711</v>
      </c>
      <c r="I470" s="120">
        <v>24777</v>
      </c>
      <c r="J470" s="117" t="e">
        <v>#N/A</v>
      </c>
      <c r="K470" s="126">
        <v>3.9</v>
      </c>
      <c r="L470" s="118"/>
    </row>
    <row r="471" spans="1:12">
      <c r="A471" s="119">
        <v>195909</v>
      </c>
      <c r="B471" s="120">
        <v>21794</v>
      </c>
      <c r="C471" s="118">
        <v>29.3</v>
      </c>
      <c r="D471" s="118"/>
      <c r="H471" s="119">
        <v>196712</v>
      </c>
      <c r="I471" s="120">
        <v>24807</v>
      </c>
      <c r="J471" s="117" t="e">
        <v>#N/A</v>
      </c>
      <c r="K471" s="126">
        <v>3.8</v>
      </c>
      <c r="L471" s="118"/>
    </row>
    <row r="472" spans="1:12">
      <c r="A472" s="119">
        <v>195910</v>
      </c>
      <c r="B472" s="120">
        <v>21824</v>
      </c>
      <c r="C472" s="118">
        <v>29.4</v>
      </c>
      <c r="D472" s="118"/>
      <c r="H472" s="119">
        <v>196801</v>
      </c>
      <c r="I472" s="120">
        <v>24838</v>
      </c>
      <c r="J472" s="117" t="e">
        <v>#N/A</v>
      </c>
      <c r="K472" s="126">
        <v>3.7</v>
      </c>
      <c r="L472" s="118"/>
    </row>
    <row r="473" spans="1:12">
      <c r="A473" s="119">
        <v>195911</v>
      </c>
      <c r="B473" s="120">
        <v>21855</v>
      </c>
      <c r="C473" s="118">
        <v>29.4</v>
      </c>
      <c r="D473" s="118"/>
      <c r="H473" s="119">
        <v>196802</v>
      </c>
      <c r="I473" s="120">
        <v>24869</v>
      </c>
      <c r="J473" s="117" t="e">
        <v>#N/A</v>
      </c>
      <c r="K473" s="126">
        <v>3.8</v>
      </c>
      <c r="L473" s="118"/>
    </row>
    <row r="474" spans="1:12">
      <c r="A474" s="119">
        <v>195912</v>
      </c>
      <c r="B474" s="120">
        <v>21885</v>
      </c>
      <c r="C474" s="118">
        <v>29.4</v>
      </c>
      <c r="D474" s="118"/>
      <c r="H474" s="119">
        <v>196803</v>
      </c>
      <c r="I474" s="120">
        <v>24898</v>
      </c>
      <c r="J474" s="117" t="e">
        <v>#N/A</v>
      </c>
      <c r="K474" s="126">
        <v>3.7</v>
      </c>
      <c r="L474" s="118"/>
    </row>
    <row r="475" spans="1:12">
      <c r="A475" s="119">
        <v>196001</v>
      </c>
      <c r="B475" s="120">
        <v>21916</v>
      </c>
      <c r="C475" s="118">
        <v>29.3</v>
      </c>
      <c r="D475" s="118"/>
      <c r="H475" s="119">
        <v>196804</v>
      </c>
      <c r="I475" s="120">
        <v>24929</v>
      </c>
      <c r="J475" s="117" t="e">
        <v>#N/A</v>
      </c>
      <c r="K475" s="126">
        <v>3.5</v>
      </c>
      <c r="L475" s="118"/>
    </row>
    <row r="476" spans="1:12">
      <c r="A476" s="119">
        <v>196002</v>
      </c>
      <c r="B476" s="120">
        <v>21947</v>
      </c>
      <c r="C476" s="118">
        <v>29.4</v>
      </c>
      <c r="D476" s="118"/>
      <c r="H476" s="119">
        <v>196805</v>
      </c>
      <c r="I476" s="120">
        <v>24959</v>
      </c>
      <c r="J476" s="117" t="e">
        <v>#N/A</v>
      </c>
      <c r="K476" s="126">
        <v>3.5</v>
      </c>
      <c r="L476" s="118"/>
    </row>
    <row r="477" spans="1:12">
      <c r="A477" s="119">
        <v>196003</v>
      </c>
      <c r="B477" s="120">
        <v>21976</v>
      </c>
      <c r="C477" s="118">
        <v>29.4</v>
      </c>
      <c r="D477" s="118"/>
      <c r="H477" s="119">
        <v>196806</v>
      </c>
      <c r="I477" s="120">
        <v>24990</v>
      </c>
      <c r="J477" s="117" t="e">
        <v>#N/A</v>
      </c>
      <c r="K477" s="126">
        <v>3.7</v>
      </c>
      <c r="L477" s="118"/>
    </row>
    <row r="478" spans="1:12">
      <c r="A478" s="119">
        <v>196004</v>
      </c>
      <c r="B478" s="120">
        <v>22007</v>
      </c>
      <c r="C478" s="118">
        <v>29.5</v>
      </c>
      <c r="D478" s="118"/>
      <c r="H478" s="119">
        <v>196807</v>
      </c>
      <c r="I478" s="120">
        <v>25020</v>
      </c>
      <c r="J478" s="117" t="e">
        <v>#N/A</v>
      </c>
      <c r="K478" s="126">
        <v>3.7</v>
      </c>
      <c r="L478" s="118"/>
    </row>
    <row r="479" spans="1:12">
      <c r="A479" s="119">
        <v>196005</v>
      </c>
      <c r="B479" s="120">
        <v>22037</v>
      </c>
      <c r="C479" s="118">
        <v>29.5</v>
      </c>
      <c r="D479" s="118"/>
      <c r="H479" s="119">
        <v>196808</v>
      </c>
      <c r="I479" s="120">
        <v>25051</v>
      </c>
      <c r="J479" s="117" t="e">
        <v>#N/A</v>
      </c>
      <c r="K479" s="126">
        <v>3.5</v>
      </c>
      <c r="L479" s="118"/>
    </row>
    <row r="480" spans="1:12">
      <c r="A480" s="119">
        <v>196006</v>
      </c>
      <c r="B480" s="120">
        <v>22068</v>
      </c>
      <c r="C480" s="118">
        <v>29.6</v>
      </c>
      <c r="D480" s="118"/>
      <c r="H480" s="119">
        <v>196809</v>
      </c>
      <c r="I480" s="120">
        <v>25082</v>
      </c>
      <c r="J480" s="117" t="e">
        <v>#N/A</v>
      </c>
      <c r="K480" s="126">
        <v>3.4</v>
      </c>
      <c r="L480" s="118"/>
    </row>
    <row r="481" spans="1:12">
      <c r="A481" s="119">
        <v>196007</v>
      </c>
      <c r="B481" s="120">
        <v>22098</v>
      </c>
      <c r="C481" s="118">
        <v>29.6</v>
      </c>
      <c r="D481" s="118"/>
      <c r="H481" s="119">
        <v>196810</v>
      </c>
      <c r="I481" s="120">
        <v>25112</v>
      </c>
      <c r="J481" s="117" t="e">
        <v>#N/A</v>
      </c>
      <c r="K481" s="126">
        <v>3.4</v>
      </c>
      <c r="L481" s="118"/>
    </row>
    <row r="482" spans="1:12">
      <c r="A482" s="119">
        <v>196008</v>
      </c>
      <c r="B482" s="120">
        <v>22129</v>
      </c>
      <c r="C482" s="118">
        <v>29.6</v>
      </c>
      <c r="D482" s="118"/>
      <c r="H482" s="119">
        <v>196811</v>
      </c>
      <c r="I482" s="120">
        <v>25143</v>
      </c>
      <c r="J482" s="117" t="e">
        <v>#N/A</v>
      </c>
      <c r="K482" s="126">
        <v>3.4</v>
      </c>
      <c r="L482" s="118"/>
    </row>
    <row r="483" spans="1:12">
      <c r="A483" s="119">
        <v>196009</v>
      </c>
      <c r="B483" s="120">
        <v>22160</v>
      </c>
      <c r="C483" s="118">
        <v>29.6</v>
      </c>
      <c r="D483" s="118"/>
      <c r="H483" s="119">
        <v>196812</v>
      </c>
      <c r="I483" s="120">
        <v>25173</v>
      </c>
      <c r="J483" s="117" t="e">
        <v>#N/A</v>
      </c>
      <c r="K483" s="126">
        <v>3.4</v>
      </c>
      <c r="L483" s="118"/>
    </row>
    <row r="484" spans="1:12">
      <c r="A484" s="119">
        <v>196010</v>
      </c>
      <c r="B484" s="120">
        <v>22190</v>
      </c>
      <c r="C484" s="118">
        <v>29.8</v>
      </c>
      <c r="D484" s="118"/>
      <c r="H484" s="119">
        <v>196901</v>
      </c>
      <c r="I484" s="120">
        <v>25204</v>
      </c>
      <c r="J484" s="117" t="e">
        <v>#N/A</v>
      </c>
      <c r="K484" s="126">
        <v>3.4</v>
      </c>
      <c r="L484" s="118"/>
    </row>
    <row r="485" spans="1:12">
      <c r="A485" s="119">
        <v>196011</v>
      </c>
      <c r="B485" s="120">
        <v>22221</v>
      </c>
      <c r="C485" s="118">
        <v>29.8</v>
      </c>
      <c r="D485" s="118"/>
      <c r="H485" s="119">
        <v>196902</v>
      </c>
      <c r="I485" s="120">
        <v>25235</v>
      </c>
      <c r="J485" s="117" t="e">
        <v>#N/A</v>
      </c>
      <c r="K485" s="126">
        <v>3.4</v>
      </c>
      <c r="L485" s="118"/>
    </row>
    <row r="486" spans="1:12">
      <c r="A486" s="119">
        <v>196012</v>
      </c>
      <c r="B486" s="120">
        <v>22251</v>
      </c>
      <c r="C486" s="118">
        <v>29.8</v>
      </c>
      <c r="D486" s="118"/>
      <c r="H486" s="119">
        <v>196903</v>
      </c>
      <c r="I486" s="120">
        <v>25263</v>
      </c>
      <c r="J486" s="117" t="e">
        <v>#N/A</v>
      </c>
      <c r="K486" s="126">
        <v>3.4</v>
      </c>
      <c r="L486" s="118"/>
    </row>
    <row r="487" spans="1:12">
      <c r="A487" s="119">
        <v>196101</v>
      </c>
      <c r="B487" s="120">
        <v>22282</v>
      </c>
      <c r="C487" s="118">
        <v>29.8</v>
      </c>
      <c r="D487" s="118"/>
      <c r="H487" s="119">
        <v>196904</v>
      </c>
      <c r="I487" s="120">
        <v>25294</v>
      </c>
      <c r="J487" s="117" t="e">
        <v>#N/A</v>
      </c>
      <c r="K487" s="126">
        <v>3.4</v>
      </c>
      <c r="L487" s="118"/>
    </row>
    <row r="488" spans="1:12">
      <c r="A488" s="119">
        <v>196102</v>
      </c>
      <c r="B488" s="120">
        <v>22313</v>
      </c>
      <c r="C488" s="118">
        <v>29.8</v>
      </c>
      <c r="D488" s="118"/>
      <c r="H488" s="119">
        <v>196905</v>
      </c>
      <c r="I488" s="120">
        <v>25324</v>
      </c>
      <c r="J488" s="117" t="e">
        <v>#N/A</v>
      </c>
      <c r="K488" s="126">
        <v>3.4</v>
      </c>
      <c r="L488" s="118"/>
    </row>
    <row r="489" spans="1:12">
      <c r="A489" s="119">
        <v>196103</v>
      </c>
      <c r="B489" s="120">
        <v>22341</v>
      </c>
      <c r="C489" s="118">
        <v>29.8</v>
      </c>
      <c r="D489" s="118"/>
      <c r="H489" s="119">
        <v>196906</v>
      </c>
      <c r="I489" s="120">
        <v>25355</v>
      </c>
      <c r="J489" s="117" t="e">
        <v>#N/A</v>
      </c>
      <c r="K489" s="126">
        <v>3.5</v>
      </c>
      <c r="L489" s="118"/>
    </row>
    <row r="490" spans="1:12">
      <c r="A490" s="119">
        <v>196104</v>
      </c>
      <c r="B490" s="120">
        <v>22372</v>
      </c>
      <c r="C490" s="118">
        <v>29.8</v>
      </c>
      <c r="D490" s="118"/>
      <c r="H490" s="119">
        <v>196907</v>
      </c>
      <c r="I490" s="120">
        <v>25385</v>
      </c>
      <c r="J490" s="117" t="e">
        <v>#N/A</v>
      </c>
      <c r="K490" s="126">
        <v>3.5</v>
      </c>
      <c r="L490" s="118"/>
    </row>
    <row r="491" spans="1:12">
      <c r="A491" s="119">
        <v>196105</v>
      </c>
      <c r="B491" s="120">
        <v>22402</v>
      </c>
      <c r="C491" s="118">
        <v>29.8</v>
      </c>
      <c r="D491" s="118"/>
      <c r="H491" s="119">
        <v>196908</v>
      </c>
      <c r="I491" s="120">
        <v>25416</v>
      </c>
      <c r="J491" s="117" t="e">
        <v>#N/A</v>
      </c>
      <c r="K491" s="126">
        <v>3.5</v>
      </c>
      <c r="L491" s="118"/>
    </row>
    <row r="492" spans="1:12">
      <c r="A492" s="119">
        <v>196106</v>
      </c>
      <c r="B492" s="120">
        <v>22433</v>
      </c>
      <c r="C492" s="118">
        <v>29.8</v>
      </c>
      <c r="D492" s="118"/>
      <c r="H492" s="119">
        <v>196909</v>
      </c>
      <c r="I492" s="120">
        <v>25447</v>
      </c>
      <c r="J492" s="117" t="e">
        <v>#N/A</v>
      </c>
      <c r="K492" s="126">
        <v>3.7</v>
      </c>
      <c r="L492" s="118"/>
    </row>
    <row r="493" spans="1:12">
      <c r="A493" s="119">
        <v>196107</v>
      </c>
      <c r="B493" s="120">
        <v>22463</v>
      </c>
      <c r="C493" s="118">
        <v>30</v>
      </c>
      <c r="D493" s="118"/>
      <c r="H493" s="119">
        <v>196910</v>
      </c>
      <c r="I493" s="120">
        <v>25477</v>
      </c>
      <c r="J493" s="117" t="e">
        <v>#N/A</v>
      </c>
      <c r="K493" s="126">
        <v>3.7</v>
      </c>
      <c r="L493" s="118"/>
    </row>
    <row r="494" spans="1:12">
      <c r="A494" s="119">
        <v>196108</v>
      </c>
      <c r="B494" s="120">
        <v>22494</v>
      </c>
      <c r="C494" s="118">
        <v>29.9</v>
      </c>
      <c r="D494" s="118"/>
      <c r="H494" s="119">
        <v>196911</v>
      </c>
      <c r="I494" s="120">
        <v>25508</v>
      </c>
      <c r="J494" s="117" t="e">
        <v>#N/A</v>
      </c>
      <c r="K494" s="126">
        <v>3.5</v>
      </c>
      <c r="L494" s="118"/>
    </row>
    <row r="495" spans="1:12">
      <c r="A495" s="119">
        <v>196109</v>
      </c>
      <c r="B495" s="120">
        <v>22525</v>
      </c>
      <c r="C495" s="118">
        <v>30</v>
      </c>
      <c r="D495" s="118"/>
      <c r="H495" s="119">
        <v>196912</v>
      </c>
      <c r="I495" s="120">
        <v>25538</v>
      </c>
      <c r="J495" s="117" t="e">
        <v>#N/A</v>
      </c>
      <c r="K495" s="126">
        <v>3.5</v>
      </c>
      <c r="L495" s="118"/>
    </row>
    <row r="496" spans="1:12">
      <c r="A496" s="119">
        <v>196110</v>
      </c>
      <c r="B496" s="120">
        <v>22555</v>
      </c>
      <c r="C496" s="118">
        <v>30</v>
      </c>
      <c r="D496" s="118"/>
      <c r="H496" s="119">
        <v>197001</v>
      </c>
      <c r="I496" s="120">
        <v>25569</v>
      </c>
      <c r="J496" s="117" t="e">
        <v>#N/A</v>
      </c>
      <c r="K496" s="126">
        <v>3.9</v>
      </c>
      <c r="L496" s="118"/>
    </row>
    <row r="497" spans="1:12">
      <c r="A497" s="119">
        <v>196111</v>
      </c>
      <c r="B497" s="120">
        <v>22586</v>
      </c>
      <c r="C497" s="118">
        <v>30</v>
      </c>
      <c r="D497" s="118"/>
      <c r="H497" s="119">
        <v>197002</v>
      </c>
      <c r="I497" s="120">
        <v>25600</v>
      </c>
      <c r="J497" s="117" t="e">
        <v>#N/A</v>
      </c>
      <c r="K497" s="126">
        <v>4.2</v>
      </c>
      <c r="L497" s="118"/>
    </row>
    <row r="498" spans="1:12">
      <c r="A498" s="119">
        <v>196112</v>
      </c>
      <c r="B498" s="120">
        <v>22616</v>
      </c>
      <c r="C498" s="118">
        <v>30</v>
      </c>
      <c r="D498" s="118"/>
      <c r="H498" s="119">
        <v>197003</v>
      </c>
      <c r="I498" s="120">
        <v>25628</v>
      </c>
      <c r="J498" s="117" t="e">
        <v>#N/A</v>
      </c>
      <c r="K498" s="126">
        <v>4.4000000000000004</v>
      </c>
      <c r="L498" s="118"/>
    </row>
    <row r="499" spans="1:12">
      <c r="A499" s="119">
        <v>196201</v>
      </c>
      <c r="B499" s="120">
        <v>22647</v>
      </c>
      <c r="C499" s="118">
        <v>30</v>
      </c>
      <c r="D499" s="118"/>
      <c r="H499" s="119">
        <v>197004</v>
      </c>
      <c r="I499" s="120">
        <v>25659</v>
      </c>
      <c r="J499" s="117" t="e">
        <v>#N/A</v>
      </c>
      <c r="K499" s="126">
        <v>4.5999999999999996</v>
      </c>
      <c r="L499" s="118"/>
    </row>
    <row r="500" spans="1:12">
      <c r="A500" s="119">
        <v>196202</v>
      </c>
      <c r="B500" s="120">
        <v>22678</v>
      </c>
      <c r="C500" s="118">
        <v>30.1</v>
      </c>
      <c r="D500" s="118"/>
      <c r="H500" s="119">
        <v>197005</v>
      </c>
      <c r="I500" s="120">
        <v>25689</v>
      </c>
      <c r="J500" s="117" t="e">
        <v>#N/A</v>
      </c>
      <c r="K500" s="126">
        <v>4.8</v>
      </c>
      <c r="L500" s="118"/>
    </row>
    <row r="501" spans="1:12">
      <c r="A501" s="119">
        <v>196203</v>
      </c>
      <c r="B501" s="120">
        <v>22706</v>
      </c>
      <c r="C501" s="118">
        <v>30.1</v>
      </c>
      <c r="D501" s="118"/>
      <c r="H501" s="119">
        <v>197006</v>
      </c>
      <c r="I501" s="120">
        <v>25720</v>
      </c>
      <c r="J501" s="117" t="e">
        <v>#N/A</v>
      </c>
      <c r="K501" s="126">
        <v>4.9000000000000004</v>
      </c>
      <c r="L501" s="118"/>
    </row>
    <row r="502" spans="1:12">
      <c r="A502" s="119">
        <v>196204</v>
      </c>
      <c r="B502" s="120">
        <v>22737</v>
      </c>
      <c r="C502" s="118">
        <v>30.2</v>
      </c>
      <c r="D502" s="118"/>
      <c r="H502" s="119">
        <v>197007</v>
      </c>
      <c r="I502" s="120">
        <v>25750</v>
      </c>
      <c r="J502" s="117" t="e">
        <v>#N/A</v>
      </c>
      <c r="K502" s="126">
        <v>5</v>
      </c>
      <c r="L502" s="118"/>
    </row>
    <row r="503" spans="1:12">
      <c r="A503" s="119">
        <v>196205</v>
      </c>
      <c r="B503" s="120">
        <v>22767</v>
      </c>
      <c r="C503" s="118">
        <v>30.2</v>
      </c>
      <c r="D503" s="118"/>
      <c r="H503" s="119">
        <v>197008</v>
      </c>
      <c r="I503" s="120">
        <v>25781</v>
      </c>
      <c r="J503" s="117" t="e">
        <v>#N/A</v>
      </c>
      <c r="K503" s="126">
        <v>5.0999999999999996</v>
      </c>
      <c r="L503" s="118"/>
    </row>
    <row r="504" spans="1:12">
      <c r="A504" s="119">
        <v>196206</v>
      </c>
      <c r="B504" s="120">
        <v>22798</v>
      </c>
      <c r="C504" s="118">
        <v>30.2</v>
      </c>
      <c r="D504" s="118"/>
      <c r="H504" s="119">
        <v>197009</v>
      </c>
      <c r="I504" s="120">
        <v>25812</v>
      </c>
      <c r="J504" s="117" t="e">
        <v>#N/A</v>
      </c>
      <c r="K504" s="126">
        <v>5.4</v>
      </c>
      <c r="L504" s="118"/>
    </row>
    <row r="505" spans="1:12">
      <c r="A505" s="119">
        <v>196207</v>
      </c>
      <c r="B505" s="120">
        <v>22828</v>
      </c>
      <c r="C505" s="118">
        <v>30.3</v>
      </c>
      <c r="D505" s="118"/>
      <c r="H505" s="119">
        <v>197010</v>
      </c>
      <c r="I505" s="120">
        <v>25842</v>
      </c>
      <c r="J505" s="117" t="e">
        <v>#N/A</v>
      </c>
      <c r="K505" s="126">
        <v>5.5</v>
      </c>
      <c r="L505" s="118"/>
    </row>
    <row r="506" spans="1:12">
      <c r="A506" s="119">
        <v>196208</v>
      </c>
      <c r="B506" s="120">
        <v>22859</v>
      </c>
      <c r="C506" s="118">
        <v>30.3</v>
      </c>
      <c r="D506" s="118"/>
      <c r="H506" s="119">
        <v>197011</v>
      </c>
      <c r="I506" s="120">
        <v>25873</v>
      </c>
      <c r="J506" s="117" t="e">
        <v>#N/A</v>
      </c>
      <c r="K506" s="126">
        <v>5.9</v>
      </c>
      <c r="L506" s="118"/>
    </row>
    <row r="507" spans="1:12">
      <c r="A507" s="119">
        <v>196209</v>
      </c>
      <c r="B507" s="120">
        <v>22890</v>
      </c>
      <c r="C507" s="118">
        <v>30.4</v>
      </c>
      <c r="D507" s="118"/>
      <c r="H507" s="119">
        <v>197012</v>
      </c>
      <c r="I507" s="120">
        <v>25903</v>
      </c>
      <c r="J507" s="117" t="e">
        <v>#N/A</v>
      </c>
      <c r="K507" s="126">
        <v>6.1</v>
      </c>
      <c r="L507" s="118"/>
    </row>
    <row r="508" spans="1:12">
      <c r="A508" s="119">
        <v>196210</v>
      </c>
      <c r="B508" s="120">
        <v>22920</v>
      </c>
      <c r="C508" s="118">
        <v>30.4</v>
      </c>
      <c r="D508" s="118"/>
      <c r="H508" s="119">
        <v>197101</v>
      </c>
      <c r="I508" s="120">
        <v>25934</v>
      </c>
      <c r="J508" s="117" t="e">
        <v>#N/A</v>
      </c>
      <c r="K508" s="126">
        <v>5.9</v>
      </c>
      <c r="L508" s="118"/>
    </row>
    <row r="509" spans="1:12">
      <c r="A509" s="119">
        <v>196211</v>
      </c>
      <c r="B509" s="120">
        <v>22951</v>
      </c>
      <c r="C509" s="118">
        <v>30.4</v>
      </c>
      <c r="D509" s="118"/>
      <c r="H509" s="119">
        <v>197102</v>
      </c>
      <c r="I509" s="120">
        <v>25965</v>
      </c>
      <c r="J509" s="117" t="e">
        <v>#N/A</v>
      </c>
      <c r="K509" s="126">
        <v>5.9</v>
      </c>
      <c r="L509" s="118"/>
    </row>
    <row r="510" spans="1:12">
      <c r="A510" s="119">
        <v>196212</v>
      </c>
      <c r="B510" s="120">
        <v>22981</v>
      </c>
      <c r="C510" s="118">
        <v>30.4</v>
      </c>
      <c r="D510" s="118"/>
      <c r="H510" s="119">
        <v>197103</v>
      </c>
      <c r="I510" s="120">
        <v>25993</v>
      </c>
      <c r="J510" s="117" t="e">
        <v>#N/A</v>
      </c>
      <c r="K510" s="126">
        <v>6</v>
      </c>
      <c r="L510" s="118"/>
    </row>
    <row r="511" spans="1:12">
      <c r="A511" s="119">
        <v>196301</v>
      </c>
      <c r="B511" s="120">
        <v>23012</v>
      </c>
      <c r="C511" s="118">
        <v>30.4</v>
      </c>
      <c r="D511" s="118"/>
      <c r="H511" s="119">
        <v>197104</v>
      </c>
      <c r="I511" s="120">
        <v>26024</v>
      </c>
      <c r="J511" s="117" t="e">
        <v>#N/A</v>
      </c>
      <c r="K511" s="126">
        <v>5.9</v>
      </c>
      <c r="L511" s="118"/>
    </row>
    <row r="512" spans="1:12">
      <c r="A512" s="119">
        <v>196302</v>
      </c>
      <c r="B512" s="120">
        <v>23043</v>
      </c>
      <c r="C512" s="118">
        <v>30.4</v>
      </c>
      <c r="D512" s="118"/>
      <c r="H512" s="119">
        <v>197105</v>
      </c>
      <c r="I512" s="120">
        <v>26054</v>
      </c>
      <c r="J512" s="117" t="e">
        <v>#N/A</v>
      </c>
      <c r="K512" s="126">
        <v>5.9</v>
      </c>
      <c r="L512" s="118"/>
    </row>
    <row r="513" spans="1:12">
      <c r="A513" s="119">
        <v>196303</v>
      </c>
      <c r="B513" s="120">
        <v>23071</v>
      </c>
      <c r="C513" s="118">
        <v>30.5</v>
      </c>
      <c r="D513" s="118"/>
      <c r="H513" s="119">
        <v>197106</v>
      </c>
      <c r="I513" s="120">
        <v>26085</v>
      </c>
      <c r="J513" s="117" t="e">
        <v>#N/A</v>
      </c>
      <c r="K513" s="126">
        <v>5.9</v>
      </c>
      <c r="L513" s="118"/>
    </row>
    <row r="514" spans="1:12">
      <c r="A514" s="119">
        <v>196304</v>
      </c>
      <c r="B514" s="120">
        <v>23102</v>
      </c>
      <c r="C514" s="118">
        <v>30.5</v>
      </c>
      <c r="D514" s="118"/>
      <c r="H514" s="119">
        <v>197107</v>
      </c>
      <c r="I514" s="120">
        <v>26115</v>
      </c>
      <c r="J514" s="117" t="e">
        <v>#N/A</v>
      </c>
      <c r="K514" s="126">
        <v>6</v>
      </c>
      <c r="L514" s="118"/>
    </row>
    <row r="515" spans="1:12">
      <c r="A515" s="119">
        <v>196305</v>
      </c>
      <c r="B515" s="120">
        <v>23132</v>
      </c>
      <c r="C515" s="118">
        <v>30.5</v>
      </c>
      <c r="D515" s="118"/>
      <c r="H515" s="119">
        <v>197108</v>
      </c>
      <c r="I515" s="120">
        <v>26146</v>
      </c>
      <c r="J515" s="117" t="e">
        <v>#N/A</v>
      </c>
      <c r="K515" s="126">
        <v>6.1</v>
      </c>
      <c r="L515" s="118"/>
    </row>
    <row r="516" spans="1:12">
      <c r="A516" s="119">
        <v>196306</v>
      </c>
      <c r="B516" s="120">
        <v>23163</v>
      </c>
      <c r="C516" s="118">
        <v>30.6</v>
      </c>
      <c r="D516" s="118"/>
      <c r="H516" s="119">
        <v>197109</v>
      </c>
      <c r="I516" s="120">
        <v>26177</v>
      </c>
      <c r="J516" s="117" t="e">
        <v>#N/A</v>
      </c>
      <c r="K516" s="126">
        <v>6</v>
      </c>
      <c r="L516" s="118"/>
    </row>
    <row r="517" spans="1:12">
      <c r="A517" s="119">
        <v>196307</v>
      </c>
      <c r="B517" s="120">
        <v>23193</v>
      </c>
      <c r="C517" s="118">
        <v>30.7</v>
      </c>
      <c r="D517" s="118"/>
      <c r="H517" s="119">
        <v>197110</v>
      </c>
      <c r="I517" s="120">
        <v>26207</v>
      </c>
      <c r="J517" s="117" t="e">
        <v>#N/A</v>
      </c>
      <c r="K517" s="126">
        <v>5.8</v>
      </c>
      <c r="L517" s="118"/>
    </row>
    <row r="518" spans="1:12">
      <c r="A518" s="119">
        <v>196308</v>
      </c>
      <c r="B518" s="120">
        <v>23224</v>
      </c>
      <c r="C518" s="118">
        <v>30.7</v>
      </c>
      <c r="D518" s="118"/>
      <c r="H518" s="119">
        <v>197111</v>
      </c>
      <c r="I518" s="120">
        <v>26238</v>
      </c>
      <c r="J518" s="117" t="e">
        <v>#N/A</v>
      </c>
      <c r="K518" s="126">
        <v>6</v>
      </c>
      <c r="L518" s="118"/>
    </row>
    <row r="519" spans="1:12">
      <c r="A519" s="119">
        <v>196309</v>
      </c>
      <c r="B519" s="120">
        <v>23255</v>
      </c>
      <c r="C519" s="118">
        <v>30.7</v>
      </c>
      <c r="D519" s="118"/>
      <c r="H519" s="119">
        <v>197112</v>
      </c>
      <c r="I519" s="120">
        <v>26268</v>
      </c>
      <c r="J519" s="117" t="e">
        <v>#N/A</v>
      </c>
      <c r="K519" s="126">
        <v>6</v>
      </c>
      <c r="L519" s="118"/>
    </row>
    <row r="520" spans="1:12">
      <c r="A520" s="119">
        <v>196310</v>
      </c>
      <c r="B520" s="120">
        <v>23285</v>
      </c>
      <c r="C520" s="118">
        <v>30.8</v>
      </c>
      <c r="D520" s="118"/>
      <c r="H520" s="119">
        <v>197201</v>
      </c>
      <c r="I520" s="120">
        <v>26299</v>
      </c>
      <c r="J520" s="117" t="e">
        <v>#N/A</v>
      </c>
      <c r="K520" s="126">
        <v>5.8</v>
      </c>
      <c r="L520" s="118"/>
    </row>
    <row r="521" spans="1:12">
      <c r="A521" s="119">
        <v>196311</v>
      </c>
      <c r="B521" s="120">
        <v>23316</v>
      </c>
      <c r="C521" s="118">
        <v>30.8</v>
      </c>
      <c r="D521" s="118"/>
      <c r="H521" s="119">
        <v>197202</v>
      </c>
      <c r="I521" s="120">
        <v>26330</v>
      </c>
      <c r="J521" s="117" t="e">
        <v>#N/A</v>
      </c>
      <c r="K521" s="126">
        <v>5.7</v>
      </c>
      <c r="L521" s="118"/>
    </row>
    <row r="522" spans="1:12">
      <c r="A522" s="119">
        <v>196312</v>
      </c>
      <c r="B522" s="120">
        <v>23346</v>
      </c>
      <c r="C522" s="118">
        <v>30.9</v>
      </c>
      <c r="D522" s="118"/>
      <c r="H522" s="119">
        <v>197203</v>
      </c>
      <c r="I522" s="120">
        <v>26359</v>
      </c>
      <c r="J522" s="117" t="e">
        <v>#N/A</v>
      </c>
      <c r="K522" s="126">
        <v>5.8</v>
      </c>
      <c r="L522" s="118"/>
    </row>
    <row r="523" spans="1:12">
      <c r="A523" s="119">
        <v>196401</v>
      </c>
      <c r="B523" s="120">
        <v>23377</v>
      </c>
      <c r="C523" s="118">
        <v>30.9</v>
      </c>
      <c r="D523" s="118"/>
      <c r="H523" s="119">
        <v>197204</v>
      </c>
      <c r="I523" s="120">
        <v>26390</v>
      </c>
      <c r="J523" s="117" t="e">
        <v>#N/A</v>
      </c>
      <c r="K523" s="126">
        <v>5.7</v>
      </c>
      <c r="L523" s="118"/>
    </row>
    <row r="524" spans="1:12">
      <c r="A524" s="119">
        <v>196402</v>
      </c>
      <c r="B524" s="120">
        <v>23408</v>
      </c>
      <c r="C524" s="118">
        <v>30.9</v>
      </c>
      <c r="D524" s="118"/>
      <c r="H524" s="119">
        <v>197205</v>
      </c>
      <c r="I524" s="120">
        <v>26420</v>
      </c>
      <c r="J524" s="117" t="e">
        <v>#N/A</v>
      </c>
      <c r="K524" s="126">
        <v>5.7</v>
      </c>
      <c r="L524" s="118"/>
    </row>
    <row r="525" spans="1:12">
      <c r="A525" s="119">
        <v>196403</v>
      </c>
      <c r="B525" s="120">
        <v>23437</v>
      </c>
      <c r="C525" s="118">
        <v>30.9</v>
      </c>
      <c r="D525" s="118"/>
      <c r="H525" s="119">
        <v>197206</v>
      </c>
      <c r="I525" s="120">
        <v>26451</v>
      </c>
      <c r="J525" s="117" t="e">
        <v>#N/A</v>
      </c>
      <c r="K525" s="126">
        <v>5.7</v>
      </c>
      <c r="L525" s="118"/>
    </row>
    <row r="526" spans="1:12">
      <c r="A526" s="119">
        <v>196404</v>
      </c>
      <c r="B526" s="120">
        <v>23468</v>
      </c>
      <c r="C526" s="118">
        <v>30.9</v>
      </c>
      <c r="D526" s="118"/>
      <c r="H526" s="119">
        <v>197207</v>
      </c>
      <c r="I526" s="120">
        <v>26481</v>
      </c>
      <c r="J526" s="117" t="e">
        <v>#N/A</v>
      </c>
      <c r="K526" s="126">
        <v>5.6</v>
      </c>
      <c r="L526" s="118"/>
    </row>
    <row r="527" spans="1:12">
      <c r="A527" s="119">
        <v>196405</v>
      </c>
      <c r="B527" s="120">
        <v>23498</v>
      </c>
      <c r="C527" s="118">
        <v>30.9</v>
      </c>
      <c r="D527" s="118"/>
      <c r="H527" s="119">
        <v>197208</v>
      </c>
      <c r="I527" s="120">
        <v>26512</v>
      </c>
      <c r="J527" s="117" t="e">
        <v>#N/A</v>
      </c>
      <c r="K527" s="126">
        <v>5.6</v>
      </c>
      <c r="L527" s="118"/>
    </row>
    <row r="528" spans="1:12">
      <c r="A528" s="119">
        <v>196406</v>
      </c>
      <c r="B528" s="120">
        <v>23529</v>
      </c>
      <c r="C528" s="118">
        <v>31</v>
      </c>
      <c r="D528" s="118"/>
      <c r="H528" s="119">
        <v>197209</v>
      </c>
      <c r="I528" s="120">
        <v>26543</v>
      </c>
      <c r="J528" s="117" t="e">
        <v>#N/A</v>
      </c>
      <c r="K528" s="126">
        <v>5.5</v>
      </c>
      <c r="L528" s="118"/>
    </row>
    <row r="529" spans="1:12">
      <c r="A529" s="119">
        <v>196407</v>
      </c>
      <c r="B529" s="120">
        <v>23559</v>
      </c>
      <c r="C529" s="118">
        <v>31.1</v>
      </c>
      <c r="D529" s="118"/>
      <c r="H529" s="119">
        <v>197210</v>
      </c>
      <c r="I529" s="120">
        <v>26573</v>
      </c>
      <c r="J529" s="117" t="e">
        <v>#N/A</v>
      </c>
      <c r="K529" s="126">
        <v>5.6</v>
      </c>
      <c r="L529" s="118"/>
    </row>
    <row r="530" spans="1:12">
      <c r="A530" s="119">
        <v>196408</v>
      </c>
      <c r="B530" s="120">
        <v>23590</v>
      </c>
      <c r="C530" s="118">
        <v>31</v>
      </c>
      <c r="D530" s="118"/>
      <c r="H530" s="119">
        <v>197211</v>
      </c>
      <c r="I530" s="120">
        <v>26604</v>
      </c>
      <c r="J530" s="117" t="e">
        <v>#N/A</v>
      </c>
      <c r="K530" s="126">
        <v>5.3</v>
      </c>
      <c r="L530" s="118"/>
    </row>
    <row r="531" spans="1:12">
      <c r="A531" s="119">
        <v>196409</v>
      </c>
      <c r="B531" s="120">
        <v>23621</v>
      </c>
      <c r="C531" s="118">
        <v>31.1</v>
      </c>
      <c r="D531" s="118"/>
      <c r="H531" s="119">
        <v>197212</v>
      </c>
      <c r="I531" s="120">
        <v>26634</v>
      </c>
      <c r="J531" s="117" t="e">
        <v>#N/A</v>
      </c>
      <c r="K531" s="126">
        <v>5.2</v>
      </c>
      <c r="L531" s="118"/>
    </row>
    <row r="532" spans="1:12">
      <c r="A532" s="119">
        <v>196410</v>
      </c>
      <c r="B532" s="120">
        <v>23651</v>
      </c>
      <c r="C532" s="118">
        <v>31.1</v>
      </c>
      <c r="D532" s="118"/>
      <c r="H532" s="119">
        <v>197301</v>
      </c>
      <c r="I532" s="120">
        <v>26665</v>
      </c>
      <c r="J532" s="117" t="e">
        <v>#N/A</v>
      </c>
      <c r="K532" s="126">
        <v>4.9000000000000004</v>
      </c>
      <c r="L532" s="118"/>
    </row>
    <row r="533" spans="1:12">
      <c r="A533" s="119">
        <v>196411</v>
      </c>
      <c r="B533" s="120">
        <v>23682</v>
      </c>
      <c r="C533" s="118">
        <v>31.2</v>
      </c>
      <c r="D533" s="118"/>
      <c r="H533" s="119">
        <v>197302</v>
      </c>
      <c r="I533" s="120">
        <v>26696</v>
      </c>
      <c r="J533" s="117" t="e">
        <v>#N/A</v>
      </c>
      <c r="K533" s="126">
        <v>5</v>
      </c>
      <c r="L533" s="118"/>
    </row>
    <row r="534" spans="1:12">
      <c r="A534" s="119">
        <v>196412</v>
      </c>
      <c r="B534" s="120">
        <v>23712</v>
      </c>
      <c r="C534" s="118">
        <v>31.2</v>
      </c>
      <c r="D534" s="118"/>
      <c r="H534" s="119">
        <v>197303</v>
      </c>
      <c r="I534" s="120">
        <v>26724</v>
      </c>
      <c r="J534" s="117" t="e">
        <v>#N/A</v>
      </c>
      <c r="K534" s="126">
        <v>4.9000000000000004</v>
      </c>
      <c r="L534" s="118"/>
    </row>
    <row r="535" spans="1:12">
      <c r="A535" s="119">
        <v>196501</v>
      </c>
      <c r="B535" s="120">
        <v>23743</v>
      </c>
      <c r="C535" s="118">
        <v>31.2</v>
      </c>
      <c r="D535" s="118"/>
      <c r="H535" s="119">
        <v>197304</v>
      </c>
      <c r="I535" s="120">
        <v>26755</v>
      </c>
      <c r="J535" s="117" t="e">
        <v>#N/A</v>
      </c>
      <c r="K535" s="126">
        <v>5</v>
      </c>
      <c r="L535" s="118"/>
    </row>
    <row r="536" spans="1:12">
      <c r="A536" s="119">
        <v>196502</v>
      </c>
      <c r="B536" s="120">
        <v>23774</v>
      </c>
      <c r="C536" s="118">
        <v>31.2</v>
      </c>
      <c r="D536" s="118"/>
      <c r="H536" s="119">
        <v>197305</v>
      </c>
      <c r="I536" s="120">
        <v>26785</v>
      </c>
      <c r="J536" s="117" t="e">
        <v>#N/A</v>
      </c>
      <c r="K536" s="126">
        <v>4.9000000000000004</v>
      </c>
      <c r="L536" s="118"/>
    </row>
    <row r="537" spans="1:12">
      <c r="A537" s="119">
        <v>196503</v>
      </c>
      <c r="B537" s="120">
        <v>23802</v>
      </c>
      <c r="C537" s="118">
        <v>31.3</v>
      </c>
      <c r="D537" s="118"/>
      <c r="H537" s="119">
        <v>197306</v>
      </c>
      <c r="I537" s="120">
        <v>26816</v>
      </c>
      <c r="J537" s="117" t="e">
        <v>#N/A</v>
      </c>
      <c r="K537" s="126">
        <v>4.9000000000000004</v>
      </c>
      <c r="L537" s="118"/>
    </row>
    <row r="538" spans="1:12">
      <c r="A538" s="119">
        <v>196504</v>
      </c>
      <c r="B538" s="120">
        <v>23833</v>
      </c>
      <c r="C538" s="118">
        <v>31.4</v>
      </c>
      <c r="D538" s="118"/>
      <c r="H538" s="119">
        <v>197307</v>
      </c>
      <c r="I538" s="120">
        <v>26846</v>
      </c>
      <c r="J538" s="117" t="e">
        <v>#N/A</v>
      </c>
      <c r="K538" s="126">
        <v>4.8</v>
      </c>
      <c r="L538" s="118"/>
    </row>
    <row r="539" spans="1:12">
      <c r="A539" s="119">
        <v>196505</v>
      </c>
      <c r="B539" s="120">
        <v>23863</v>
      </c>
      <c r="C539" s="118">
        <v>31.4</v>
      </c>
      <c r="D539" s="118"/>
      <c r="H539" s="119">
        <v>197308</v>
      </c>
      <c r="I539" s="120">
        <v>26877</v>
      </c>
      <c r="J539" s="117" t="e">
        <v>#N/A</v>
      </c>
      <c r="K539" s="126">
        <v>4.8</v>
      </c>
      <c r="L539" s="118"/>
    </row>
    <row r="540" spans="1:12">
      <c r="A540" s="119">
        <v>196506</v>
      </c>
      <c r="B540" s="120">
        <v>23894</v>
      </c>
      <c r="C540" s="118">
        <v>31.6</v>
      </c>
      <c r="D540" s="118"/>
      <c r="H540" s="119">
        <v>197309</v>
      </c>
      <c r="I540" s="120">
        <v>26908</v>
      </c>
      <c r="J540" s="117" t="e">
        <v>#N/A</v>
      </c>
      <c r="K540" s="126">
        <v>4.8</v>
      </c>
      <c r="L540" s="118"/>
    </row>
    <row r="541" spans="1:12">
      <c r="A541" s="119">
        <v>196507</v>
      </c>
      <c r="B541" s="120">
        <v>23924</v>
      </c>
      <c r="C541" s="118">
        <v>31.6</v>
      </c>
      <c r="D541" s="118"/>
      <c r="H541" s="119">
        <v>197310</v>
      </c>
      <c r="I541" s="120">
        <v>26938</v>
      </c>
      <c r="J541" s="117" t="e">
        <v>#N/A</v>
      </c>
      <c r="K541" s="126">
        <v>4.5999999999999996</v>
      </c>
      <c r="L541" s="118"/>
    </row>
    <row r="542" spans="1:12">
      <c r="A542" s="119">
        <v>196508</v>
      </c>
      <c r="B542" s="120">
        <v>23955</v>
      </c>
      <c r="C542" s="118">
        <v>31.6</v>
      </c>
      <c r="D542" s="118"/>
      <c r="H542" s="119">
        <v>197311</v>
      </c>
      <c r="I542" s="120">
        <v>26969</v>
      </c>
      <c r="J542" s="117" t="e">
        <v>#N/A</v>
      </c>
      <c r="K542" s="126">
        <v>4.8</v>
      </c>
      <c r="L542" s="118"/>
    </row>
    <row r="543" spans="1:12">
      <c r="A543" s="119">
        <v>196509</v>
      </c>
      <c r="B543" s="120">
        <v>23986</v>
      </c>
      <c r="C543" s="118">
        <v>31.6</v>
      </c>
      <c r="D543" s="118"/>
      <c r="H543" s="119">
        <v>197312</v>
      </c>
      <c r="I543" s="120">
        <v>26999</v>
      </c>
      <c r="J543" s="117" t="e">
        <v>#N/A</v>
      </c>
      <c r="K543" s="126">
        <v>4.9000000000000004</v>
      </c>
      <c r="L543" s="118"/>
    </row>
    <row r="544" spans="1:12">
      <c r="A544" s="119">
        <v>196510</v>
      </c>
      <c r="B544" s="120">
        <v>24016</v>
      </c>
      <c r="C544" s="118">
        <v>31.7</v>
      </c>
      <c r="D544" s="118"/>
      <c r="H544" s="119">
        <v>197401</v>
      </c>
      <c r="I544" s="120">
        <v>27030</v>
      </c>
      <c r="J544" s="117" t="e">
        <v>#N/A</v>
      </c>
      <c r="K544" s="126">
        <v>5.0999999999999996</v>
      </c>
      <c r="L544" s="118"/>
    </row>
    <row r="545" spans="1:12">
      <c r="A545" s="119">
        <v>196511</v>
      </c>
      <c r="B545" s="120">
        <v>24047</v>
      </c>
      <c r="C545" s="118">
        <v>31.7</v>
      </c>
      <c r="D545" s="118"/>
      <c r="H545" s="119">
        <v>197402</v>
      </c>
      <c r="I545" s="120">
        <v>27061</v>
      </c>
      <c r="J545" s="117" t="e">
        <v>#N/A</v>
      </c>
      <c r="K545" s="126">
        <v>5.2</v>
      </c>
      <c r="L545" s="118"/>
    </row>
    <row r="546" spans="1:12">
      <c r="A546" s="119">
        <v>196512</v>
      </c>
      <c r="B546" s="120">
        <v>24077</v>
      </c>
      <c r="C546" s="118">
        <v>31.8</v>
      </c>
      <c r="D546" s="118"/>
      <c r="H546" s="119">
        <v>197403</v>
      </c>
      <c r="I546" s="120">
        <v>27089</v>
      </c>
      <c r="J546" s="117" t="e">
        <v>#N/A</v>
      </c>
      <c r="K546" s="126">
        <v>5.0999999999999996</v>
      </c>
      <c r="L546" s="118"/>
    </row>
    <row r="547" spans="1:12">
      <c r="A547" s="119">
        <v>196601</v>
      </c>
      <c r="B547" s="120">
        <v>24108</v>
      </c>
      <c r="C547" s="118">
        <v>31.8</v>
      </c>
      <c r="D547" s="118"/>
      <c r="H547" s="119">
        <v>197404</v>
      </c>
      <c r="I547" s="120">
        <v>27120</v>
      </c>
      <c r="J547" s="117" t="e">
        <v>#N/A</v>
      </c>
      <c r="K547" s="126">
        <v>5.0999999999999996</v>
      </c>
      <c r="L547" s="118"/>
    </row>
    <row r="548" spans="1:12">
      <c r="A548" s="119">
        <v>196602</v>
      </c>
      <c r="B548" s="120">
        <v>24139</v>
      </c>
      <c r="C548" s="118">
        <v>32</v>
      </c>
      <c r="D548" s="118"/>
      <c r="H548" s="119">
        <v>197405</v>
      </c>
      <c r="I548" s="120">
        <v>27150</v>
      </c>
      <c r="J548" s="117" t="e">
        <v>#N/A</v>
      </c>
      <c r="K548" s="126">
        <v>5.0999999999999996</v>
      </c>
      <c r="L548" s="118"/>
    </row>
    <row r="549" spans="1:12">
      <c r="A549" s="119">
        <v>196603</v>
      </c>
      <c r="B549" s="120">
        <v>24167</v>
      </c>
      <c r="C549" s="118">
        <v>32.1</v>
      </c>
      <c r="D549" s="118"/>
      <c r="H549" s="119">
        <v>197406</v>
      </c>
      <c r="I549" s="120">
        <v>27181</v>
      </c>
      <c r="J549" s="117" t="e">
        <v>#N/A</v>
      </c>
      <c r="K549" s="126">
        <v>5.4</v>
      </c>
      <c r="L549" s="118"/>
    </row>
    <row r="550" spans="1:12">
      <c r="A550" s="119">
        <v>196604</v>
      </c>
      <c r="B550" s="120">
        <v>24198</v>
      </c>
      <c r="C550" s="118">
        <v>32.299999999999997</v>
      </c>
      <c r="D550" s="118"/>
      <c r="H550" s="119">
        <v>197407</v>
      </c>
      <c r="I550" s="120">
        <v>27211</v>
      </c>
      <c r="J550" s="117" t="e">
        <v>#N/A</v>
      </c>
      <c r="K550" s="126">
        <v>5.5</v>
      </c>
      <c r="L550" s="118"/>
    </row>
    <row r="551" spans="1:12">
      <c r="A551" s="119">
        <v>196605</v>
      </c>
      <c r="B551" s="120">
        <v>24228</v>
      </c>
      <c r="C551" s="118">
        <v>32.299999999999997</v>
      </c>
      <c r="D551" s="118"/>
      <c r="H551" s="119">
        <v>197408</v>
      </c>
      <c r="I551" s="120">
        <v>27242</v>
      </c>
      <c r="J551" s="117" t="e">
        <v>#N/A</v>
      </c>
      <c r="K551" s="126">
        <v>5.5</v>
      </c>
      <c r="L551" s="118"/>
    </row>
    <row r="552" spans="1:12">
      <c r="A552" s="119">
        <v>196606</v>
      </c>
      <c r="B552" s="120">
        <v>24259</v>
      </c>
      <c r="C552" s="118">
        <v>32.4</v>
      </c>
      <c r="D552" s="118"/>
      <c r="H552" s="119">
        <v>197409</v>
      </c>
      <c r="I552" s="120">
        <v>27273</v>
      </c>
      <c r="J552" s="117" t="e">
        <v>#N/A</v>
      </c>
      <c r="K552" s="126">
        <v>5.9</v>
      </c>
      <c r="L552" s="118"/>
    </row>
    <row r="553" spans="1:12">
      <c r="A553" s="119">
        <v>196607</v>
      </c>
      <c r="B553" s="120">
        <v>24289</v>
      </c>
      <c r="C553" s="118">
        <v>32.5</v>
      </c>
      <c r="D553" s="118"/>
      <c r="H553" s="119">
        <v>197410</v>
      </c>
      <c r="I553" s="120">
        <v>27303</v>
      </c>
      <c r="J553" s="117" t="e">
        <v>#N/A</v>
      </c>
      <c r="K553" s="126">
        <v>6</v>
      </c>
      <c r="L553" s="118"/>
    </row>
    <row r="554" spans="1:12">
      <c r="A554" s="119">
        <v>196608</v>
      </c>
      <c r="B554" s="120">
        <v>24320</v>
      </c>
      <c r="C554" s="118">
        <v>32.700000000000003</v>
      </c>
      <c r="D554" s="118"/>
      <c r="H554" s="119">
        <v>197411</v>
      </c>
      <c r="I554" s="120">
        <v>27334</v>
      </c>
      <c r="J554" s="117" t="e">
        <v>#N/A</v>
      </c>
      <c r="K554" s="126">
        <v>6.6</v>
      </c>
      <c r="L554" s="118"/>
    </row>
    <row r="555" spans="1:12">
      <c r="A555" s="119">
        <v>196609</v>
      </c>
      <c r="B555" s="120">
        <v>24351</v>
      </c>
      <c r="C555" s="118">
        <v>32.700000000000003</v>
      </c>
      <c r="D555" s="118"/>
      <c r="H555" s="119">
        <v>197412</v>
      </c>
      <c r="I555" s="120">
        <v>27364</v>
      </c>
      <c r="J555" s="117" t="e">
        <v>#N/A</v>
      </c>
      <c r="K555" s="126">
        <v>7.2</v>
      </c>
      <c r="L555" s="118"/>
    </row>
    <row r="556" spans="1:12">
      <c r="A556" s="119">
        <v>196610</v>
      </c>
      <c r="B556" s="120">
        <v>24381</v>
      </c>
      <c r="C556" s="118">
        <v>32.9</v>
      </c>
      <c r="D556" s="118"/>
      <c r="H556" s="119">
        <v>197501</v>
      </c>
      <c r="I556" s="120">
        <v>27395</v>
      </c>
      <c r="J556" s="117" t="e">
        <v>#N/A</v>
      </c>
      <c r="K556" s="126">
        <v>8.1</v>
      </c>
      <c r="L556" s="118"/>
    </row>
    <row r="557" spans="1:12">
      <c r="A557" s="119">
        <v>196611</v>
      </c>
      <c r="B557" s="120">
        <v>24412</v>
      </c>
      <c r="C557" s="118">
        <v>32.9</v>
      </c>
      <c r="D557" s="118"/>
      <c r="H557" s="119">
        <v>197502</v>
      </c>
      <c r="I557" s="120">
        <v>27426</v>
      </c>
      <c r="J557" s="117" t="e">
        <v>#N/A</v>
      </c>
      <c r="K557" s="126">
        <v>8.1</v>
      </c>
      <c r="L557" s="118"/>
    </row>
    <row r="558" spans="1:12">
      <c r="A558" s="119">
        <v>196612</v>
      </c>
      <c r="B558" s="120">
        <v>24442</v>
      </c>
      <c r="C558" s="118">
        <v>32.9</v>
      </c>
      <c r="D558" s="118"/>
      <c r="H558" s="119">
        <v>197503</v>
      </c>
      <c r="I558" s="120">
        <v>27454</v>
      </c>
      <c r="J558" s="117" t="e">
        <v>#N/A</v>
      </c>
      <c r="K558" s="126">
        <v>8.6</v>
      </c>
      <c r="L558" s="118"/>
    </row>
    <row r="559" spans="1:12">
      <c r="A559" s="119">
        <v>196701</v>
      </c>
      <c r="B559" s="120">
        <v>24473</v>
      </c>
      <c r="C559" s="118">
        <v>32.9</v>
      </c>
      <c r="D559" s="118"/>
      <c r="H559" s="119">
        <v>197504</v>
      </c>
      <c r="I559" s="120">
        <v>27485</v>
      </c>
      <c r="J559" s="117" t="e">
        <v>#N/A</v>
      </c>
      <c r="K559" s="126">
        <v>8.8000000000000007</v>
      </c>
      <c r="L559" s="118"/>
    </row>
    <row r="560" spans="1:12">
      <c r="A560" s="119">
        <v>196702</v>
      </c>
      <c r="B560" s="120">
        <v>24504</v>
      </c>
      <c r="C560" s="118">
        <v>32.9</v>
      </c>
      <c r="D560" s="118"/>
      <c r="H560" s="119">
        <v>197505</v>
      </c>
      <c r="I560" s="120">
        <v>27515</v>
      </c>
      <c r="J560" s="117" t="e">
        <v>#N/A</v>
      </c>
      <c r="K560" s="126">
        <v>9</v>
      </c>
      <c r="L560" s="118"/>
    </row>
    <row r="561" spans="1:12">
      <c r="A561" s="119">
        <v>196703</v>
      </c>
      <c r="B561" s="120">
        <v>24532</v>
      </c>
      <c r="C561" s="118">
        <v>33</v>
      </c>
      <c r="D561" s="118"/>
      <c r="H561" s="119">
        <v>197506</v>
      </c>
      <c r="I561" s="120">
        <v>27546</v>
      </c>
      <c r="J561" s="117" t="e">
        <v>#N/A</v>
      </c>
      <c r="K561" s="126">
        <v>8.8000000000000007</v>
      </c>
      <c r="L561" s="118"/>
    </row>
    <row r="562" spans="1:12">
      <c r="A562" s="119">
        <v>196704</v>
      </c>
      <c r="B562" s="120">
        <v>24563</v>
      </c>
      <c r="C562" s="118">
        <v>33.1</v>
      </c>
      <c r="D562" s="118"/>
      <c r="H562" s="119">
        <v>197507</v>
      </c>
      <c r="I562" s="120">
        <v>27576</v>
      </c>
      <c r="J562" s="117" t="e">
        <v>#N/A</v>
      </c>
      <c r="K562" s="126">
        <v>8.6</v>
      </c>
      <c r="L562" s="118"/>
    </row>
    <row r="563" spans="1:12">
      <c r="A563" s="119">
        <v>196705</v>
      </c>
      <c r="B563" s="120">
        <v>24593</v>
      </c>
      <c r="C563" s="118">
        <v>33.200000000000003</v>
      </c>
      <c r="D563" s="118"/>
      <c r="H563" s="119">
        <v>197508</v>
      </c>
      <c r="I563" s="120">
        <v>27607</v>
      </c>
      <c r="J563" s="117" t="e">
        <v>#N/A</v>
      </c>
      <c r="K563" s="126">
        <v>8.4</v>
      </c>
      <c r="L563" s="118"/>
    </row>
    <row r="564" spans="1:12">
      <c r="A564" s="119">
        <v>196706</v>
      </c>
      <c r="B564" s="120">
        <v>24624</v>
      </c>
      <c r="C564" s="118">
        <v>33.299999999999997</v>
      </c>
      <c r="D564" s="118"/>
      <c r="H564" s="119">
        <v>197509</v>
      </c>
      <c r="I564" s="120">
        <v>27638</v>
      </c>
      <c r="J564" s="117" t="e">
        <v>#N/A</v>
      </c>
      <c r="K564" s="126">
        <v>8.4</v>
      </c>
      <c r="L564" s="118"/>
    </row>
    <row r="565" spans="1:12">
      <c r="A565" s="119">
        <v>196707</v>
      </c>
      <c r="B565" s="120">
        <v>24654</v>
      </c>
      <c r="C565" s="118">
        <v>33.4</v>
      </c>
      <c r="D565" s="118"/>
      <c r="H565" s="119">
        <v>197510</v>
      </c>
      <c r="I565" s="120">
        <v>27668</v>
      </c>
      <c r="J565" s="117" t="e">
        <v>#N/A</v>
      </c>
      <c r="K565" s="126">
        <v>8.4</v>
      </c>
      <c r="L565" s="118"/>
    </row>
    <row r="566" spans="1:12">
      <c r="A566" s="119">
        <v>196708</v>
      </c>
      <c r="B566" s="120">
        <v>24685</v>
      </c>
      <c r="C566" s="118">
        <v>33.5</v>
      </c>
      <c r="D566" s="118"/>
      <c r="H566" s="119">
        <v>197511</v>
      </c>
      <c r="I566" s="120">
        <v>27699</v>
      </c>
      <c r="J566" s="117" t="e">
        <v>#N/A</v>
      </c>
      <c r="K566" s="126">
        <v>8.3000000000000007</v>
      </c>
      <c r="L566" s="118"/>
    </row>
    <row r="567" spans="1:12">
      <c r="A567" s="119">
        <v>196709</v>
      </c>
      <c r="B567" s="120">
        <v>24716</v>
      </c>
      <c r="C567" s="118">
        <v>33.6</v>
      </c>
      <c r="D567" s="118"/>
      <c r="H567" s="119">
        <v>197512</v>
      </c>
      <c r="I567" s="120">
        <v>27729</v>
      </c>
      <c r="J567" s="117" t="e">
        <v>#N/A</v>
      </c>
      <c r="K567" s="126">
        <v>8.1999999999999993</v>
      </c>
      <c r="L567" s="118"/>
    </row>
    <row r="568" spans="1:12">
      <c r="A568" s="119">
        <v>196710</v>
      </c>
      <c r="B568" s="120">
        <v>24746</v>
      </c>
      <c r="C568" s="118">
        <v>33.700000000000003</v>
      </c>
      <c r="D568" s="118"/>
      <c r="H568" s="119">
        <v>197601</v>
      </c>
      <c r="I568" s="120">
        <v>27760</v>
      </c>
      <c r="J568" s="117" t="e">
        <v>#N/A</v>
      </c>
      <c r="K568" s="126">
        <v>7.9</v>
      </c>
      <c r="L568" s="118"/>
    </row>
    <row r="569" spans="1:12">
      <c r="A569" s="119">
        <v>196711</v>
      </c>
      <c r="B569" s="120">
        <v>24777</v>
      </c>
      <c r="C569" s="118">
        <v>33.799999999999997</v>
      </c>
      <c r="D569" s="118"/>
      <c r="H569" s="119">
        <v>197602</v>
      </c>
      <c r="I569" s="120">
        <v>27791</v>
      </c>
      <c r="J569" s="117" t="e">
        <v>#N/A</v>
      </c>
      <c r="K569" s="126">
        <v>7.7</v>
      </c>
      <c r="L569" s="118"/>
    </row>
    <row r="570" spans="1:12">
      <c r="A570" s="119">
        <v>196712</v>
      </c>
      <c r="B570" s="120">
        <v>24807</v>
      </c>
      <c r="C570" s="118">
        <v>33.9</v>
      </c>
      <c r="D570" s="118"/>
      <c r="H570" s="119">
        <v>197603</v>
      </c>
      <c r="I570" s="120">
        <v>27820</v>
      </c>
      <c r="J570" s="117" t="e">
        <v>#N/A</v>
      </c>
      <c r="K570" s="126">
        <v>7.6</v>
      </c>
      <c r="L570" s="118"/>
    </row>
    <row r="571" spans="1:12">
      <c r="A571" s="119">
        <v>196801</v>
      </c>
      <c r="B571" s="120">
        <v>24838</v>
      </c>
      <c r="C571" s="118">
        <v>34.1</v>
      </c>
      <c r="D571" s="118"/>
      <c r="H571" s="119">
        <v>197604</v>
      </c>
      <c r="I571" s="120">
        <v>27851</v>
      </c>
      <c r="J571" s="117" t="e">
        <v>#N/A</v>
      </c>
      <c r="K571" s="126">
        <v>7.7</v>
      </c>
      <c r="L571" s="118"/>
    </row>
    <row r="572" spans="1:12">
      <c r="A572" s="119">
        <v>196802</v>
      </c>
      <c r="B572" s="120">
        <v>24869</v>
      </c>
      <c r="C572" s="118">
        <v>34.200000000000003</v>
      </c>
      <c r="D572" s="118"/>
      <c r="H572" s="119">
        <v>197605</v>
      </c>
      <c r="I572" s="120">
        <v>27881</v>
      </c>
      <c r="J572" s="117" t="e">
        <v>#N/A</v>
      </c>
      <c r="K572" s="126">
        <v>7.4</v>
      </c>
      <c r="L572" s="118"/>
    </row>
    <row r="573" spans="1:12">
      <c r="A573" s="119">
        <v>196803</v>
      </c>
      <c r="B573" s="120">
        <v>24898</v>
      </c>
      <c r="C573" s="118">
        <v>34.299999999999997</v>
      </c>
      <c r="D573" s="118"/>
      <c r="H573" s="119">
        <v>197606</v>
      </c>
      <c r="I573" s="120">
        <v>27912</v>
      </c>
      <c r="J573" s="117" t="e">
        <v>#N/A</v>
      </c>
      <c r="K573" s="126">
        <v>7.6</v>
      </c>
      <c r="L573" s="118"/>
    </row>
    <row r="574" spans="1:12">
      <c r="A574" s="119">
        <v>196804</v>
      </c>
      <c r="B574" s="120">
        <v>24929</v>
      </c>
      <c r="C574" s="118">
        <v>34.4</v>
      </c>
      <c r="D574" s="118"/>
      <c r="H574" s="119">
        <v>197607</v>
      </c>
      <c r="I574" s="120">
        <v>27942</v>
      </c>
      <c r="J574" s="117" t="e">
        <v>#N/A</v>
      </c>
      <c r="K574" s="126">
        <v>7.8</v>
      </c>
      <c r="L574" s="118"/>
    </row>
    <row r="575" spans="1:12">
      <c r="A575" s="119">
        <v>196805</v>
      </c>
      <c r="B575" s="120">
        <v>24959</v>
      </c>
      <c r="C575" s="118">
        <v>34.5</v>
      </c>
      <c r="D575" s="118"/>
      <c r="H575" s="119">
        <v>197608</v>
      </c>
      <c r="I575" s="120">
        <v>27973</v>
      </c>
      <c r="J575" s="117" t="e">
        <v>#N/A</v>
      </c>
      <c r="K575" s="126">
        <v>7.8</v>
      </c>
      <c r="L575" s="118"/>
    </row>
    <row r="576" spans="1:12">
      <c r="A576" s="119">
        <v>196806</v>
      </c>
      <c r="B576" s="120">
        <v>24990</v>
      </c>
      <c r="C576" s="118">
        <v>34.700000000000003</v>
      </c>
      <c r="D576" s="118"/>
      <c r="H576" s="119">
        <v>197609</v>
      </c>
      <c r="I576" s="120">
        <v>28004</v>
      </c>
      <c r="J576" s="117" t="e">
        <v>#N/A</v>
      </c>
      <c r="K576" s="126">
        <v>7.6</v>
      </c>
      <c r="L576" s="118"/>
    </row>
    <row r="577" spans="1:12">
      <c r="A577" s="119">
        <v>196807</v>
      </c>
      <c r="B577" s="120">
        <v>25020</v>
      </c>
      <c r="C577" s="118">
        <v>34.9</v>
      </c>
      <c r="D577" s="118"/>
      <c r="H577" s="119">
        <v>197610</v>
      </c>
      <c r="I577" s="120">
        <v>28034</v>
      </c>
      <c r="J577" s="117" t="e">
        <v>#N/A</v>
      </c>
      <c r="K577" s="126">
        <v>7.7</v>
      </c>
      <c r="L577" s="118"/>
    </row>
    <row r="578" spans="1:12">
      <c r="A578" s="119">
        <v>196808</v>
      </c>
      <c r="B578" s="120">
        <v>25051</v>
      </c>
      <c r="C578" s="118">
        <v>35</v>
      </c>
      <c r="D578" s="118"/>
      <c r="H578" s="119">
        <v>197611</v>
      </c>
      <c r="I578" s="120">
        <v>28065</v>
      </c>
      <c r="J578" s="117" t="e">
        <v>#N/A</v>
      </c>
      <c r="K578" s="126">
        <v>7.8</v>
      </c>
      <c r="L578" s="118"/>
    </row>
    <row r="579" spans="1:12">
      <c r="A579" s="119">
        <v>196809</v>
      </c>
      <c r="B579" s="120">
        <v>25082</v>
      </c>
      <c r="C579" s="118">
        <v>35.1</v>
      </c>
      <c r="D579" s="118"/>
      <c r="H579" s="119">
        <v>197612</v>
      </c>
      <c r="I579" s="120">
        <v>28095</v>
      </c>
      <c r="J579" s="117" t="e">
        <v>#N/A</v>
      </c>
      <c r="K579" s="126">
        <v>7.8</v>
      </c>
      <c r="L579" s="118"/>
    </row>
    <row r="580" spans="1:12">
      <c r="A580" s="119">
        <v>196810</v>
      </c>
      <c r="B580" s="120">
        <v>25112</v>
      </c>
      <c r="C580" s="118">
        <v>35.299999999999997</v>
      </c>
      <c r="D580" s="118"/>
      <c r="H580" s="119">
        <v>197701</v>
      </c>
      <c r="I580" s="120">
        <v>28126</v>
      </c>
      <c r="J580" s="117" t="e">
        <v>#N/A</v>
      </c>
      <c r="K580" s="126">
        <v>7.5</v>
      </c>
      <c r="L580" s="118"/>
    </row>
    <row r="581" spans="1:12">
      <c r="A581" s="119">
        <v>196811</v>
      </c>
      <c r="B581" s="120">
        <v>25143</v>
      </c>
      <c r="C581" s="118">
        <v>35.4</v>
      </c>
      <c r="D581" s="118"/>
      <c r="H581" s="119">
        <v>197702</v>
      </c>
      <c r="I581" s="120">
        <v>28157</v>
      </c>
      <c r="J581" s="117" t="e">
        <v>#N/A</v>
      </c>
      <c r="K581" s="126">
        <v>7.6</v>
      </c>
      <c r="L581" s="118"/>
    </row>
    <row r="582" spans="1:12">
      <c r="A582" s="119">
        <v>196812</v>
      </c>
      <c r="B582" s="120">
        <v>25173</v>
      </c>
      <c r="C582" s="118">
        <v>35.5</v>
      </c>
      <c r="D582" s="118"/>
      <c r="H582" s="119">
        <v>197703</v>
      </c>
      <c r="I582" s="120">
        <v>28185</v>
      </c>
      <c r="J582" s="117" t="e">
        <v>#N/A</v>
      </c>
      <c r="K582" s="126">
        <v>7.4</v>
      </c>
      <c r="L582" s="118"/>
    </row>
    <row r="583" spans="1:12">
      <c r="A583" s="119">
        <v>196901</v>
      </c>
      <c r="B583" s="120">
        <v>25204</v>
      </c>
      <c r="C583" s="118">
        <v>35.6</v>
      </c>
      <c r="D583" s="118"/>
      <c r="H583" s="119">
        <v>197704</v>
      </c>
      <c r="I583" s="120">
        <v>28216</v>
      </c>
      <c r="J583" s="117" t="e">
        <v>#N/A</v>
      </c>
      <c r="K583" s="126">
        <v>7.2</v>
      </c>
      <c r="L583" s="118"/>
    </row>
    <row r="584" spans="1:12">
      <c r="A584" s="119">
        <v>196902</v>
      </c>
      <c r="B584" s="120">
        <v>25235</v>
      </c>
      <c r="C584" s="118">
        <v>35.799999999999997</v>
      </c>
      <c r="D584" s="118"/>
      <c r="H584" s="119">
        <v>197705</v>
      </c>
      <c r="I584" s="120">
        <v>28246</v>
      </c>
      <c r="J584" s="117" t="e">
        <v>#N/A</v>
      </c>
      <c r="K584" s="126">
        <v>7</v>
      </c>
      <c r="L584" s="118"/>
    </row>
    <row r="585" spans="1:12">
      <c r="A585" s="119">
        <v>196903</v>
      </c>
      <c r="B585" s="120">
        <v>25263</v>
      </c>
      <c r="C585" s="118">
        <v>36.1</v>
      </c>
      <c r="D585" s="118"/>
      <c r="H585" s="119">
        <v>197706</v>
      </c>
      <c r="I585" s="120">
        <v>28277</v>
      </c>
      <c r="J585" s="117" t="e">
        <v>#N/A</v>
      </c>
      <c r="K585" s="126">
        <v>7.2</v>
      </c>
      <c r="L585" s="118"/>
    </row>
    <row r="586" spans="1:12">
      <c r="A586" s="119">
        <v>196904</v>
      </c>
      <c r="B586" s="120">
        <v>25294</v>
      </c>
      <c r="C586" s="118">
        <v>36.299999999999997</v>
      </c>
      <c r="D586" s="118"/>
      <c r="H586" s="119">
        <v>197707</v>
      </c>
      <c r="I586" s="120">
        <v>28307</v>
      </c>
      <c r="J586" s="117" t="e">
        <v>#N/A</v>
      </c>
      <c r="K586" s="126">
        <v>6.9</v>
      </c>
      <c r="L586" s="118"/>
    </row>
    <row r="587" spans="1:12">
      <c r="A587" s="119">
        <v>196905</v>
      </c>
      <c r="B587" s="120">
        <v>25324</v>
      </c>
      <c r="C587" s="118">
        <v>36.4</v>
      </c>
      <c r="D587" s="118"/>
      <c r="H587" s="119">
        <v>197708</v>
      </c>
      <c r="I587" s="120">
        <v>28338</v>
      </c>
      <c r="J587" s="117" t="e">
        <v>#N/A</v>
      </c>
      <c r="K587" s="126">
        <v>7</v>
      </c>
      <c r="L587" s="118"/>
    </row>
    <row r="588" spans="1:12">
      <c r="A588" s="119">
        <v>196906</v>
      </c>
      <c r="B588" s="120">
        <v>25355</v>
      </c>
      <c r="C588" s="118">
        <v>36.6</v>
      </c>
      <c r="D588" s="118"/>
      <c r="H588" s="119">
        <v>197709</v>
      </c>
      <c r="I588" s="120">
        <v>28369</v>
      </c>
      <c r="J588" s="117" t="e">
        <v>#N/A</v>
      </c>
      <c r="K588" s="126">
        <v>6.8</v>
      </c>
      <c r="L588" s="118"/>
    </row>
    <row r="589" spans="1:12">
      <c r="A589" s="119">
        <v>196907</v>
      </c>
      <c r="B589" s="120">
        <v>25385</v>
      </c>
      <c r="C589" s="118">
        <v>36.799999999999997</v>
      </c>
      <c r="D589" s="118"/>
      <c r="H589" s="119">
        <v>197710</v>
      </c>
      <c r="I589" s="120">
        <v>28399</v>
      </c>
      <c r="J589" s="117" t="e">
        <v>#N/A</v>
      </c>
      <c r="K589" s="126">
        <v>6.8</v>
      </c>
      <c r="L589" s="118"/>
    </row>
    <row r="590" spans="1:12">
      <c r="A590" s="119">
        <v>196908</v>
      </c>
      <c r="B590" s="120">
        <v>25416</v>
      </c>
      <c r="C590" s="118">
        <v>37</v>
      </c>
      <c r="D590" s="118"/>
      <c r="H590" s="119">
        <v>197711</v>
      </c>
      <c r="I590" s="120">
        <v>28430</v>
      </c>
      <c r="J590" s="117" t="e">
        <v>#N/A</v>
      </c>
      <c r="K590" s="126">
        <v>6.8</v>
      </c>
      <c r="L590" s="118"/>
    </row>
    <row r="591" spans="1:12">
      <c r="A591" s="119">
        <v>196909</v>
      </c>
      <c r="B591" s="120">
        <v>25447</v>
      </c>
      <c r="C591" s="118">
        <v>37.1</v>
      </c>
      <c r="D591" s="118"/>
      <c r="H591" s="119">
        <v>197712</v>
      </c>
      <c r="I591" s="120">
        <v>28460</v>
      </c>
      <c r="J591" s="117" t="e">
        <v>#N/A</v>
      </c>
      <c r="K591" s="126">
        <v>6.4</v>
      </c>
      <c r="L591" s="118"/>
    </row>
    <row r="592" spans="1:12">
      <c r="A592" s="119">
        <v>196910</v>
      </c>
      <c r="B592" s="120">
        <v>25477</v>
      </c>
      <c r="C592" s="118">
        <v>37.299999999999997</v>
      </c>
      <c r="D592" s="118"/>
      <c r="H592" s="119">
        <v>197801</v>
      </c>
      <c r="I592" s="120">
        <v>28491</v>
      </c>
      <c r="J592" s="117" t="e">
        <v>#N/A</v>
      </c>
      <c r="K592" s="126">
        <v>6.4</v>
      </c>
      <c r="L592" s="118"/>
    </row>
    <row r="593" spans="1:12">
      <c r="A593" s="119">
        <v>196911</v>
      </c>
      <c r="B593" s="120">
        <v>25508</v>
      </c>
      <c r="C593" s="118">
        <v>37.5</v>
      </c>
      <c r="D593" s="118"/>
      <c r="H593" s="119">
        <v>197802</v>
      </c>
      <c r="I593" s="120">
        <v>28522</v>
      </c>
      <c r="J593" s="117" t="e">
        <v>#N/A</v>
      </c>
      <c r="K593" s="126">
        <v>6.3</v>
      </c>
      <c r="L593" s="118"/>
    </row>
    <row r="594" spans="1:12">
      <c r="A594" s="119">
        <v>196912</v>
      </c>
      <c r="B594" s="120">
        <v>25538</v>
      </c>
      <c r="C594" s="118">
        <v>37.700000000000003</v>
      </c>
      <c r="D594" s="118"/>
      <c r="H594" s="119">
        <v>197803</v>
      </c>
      <c r="I594" s="120">
        <v>28550</v>
      </c>
      <c r="J594" s="117" t="e">
        <v>#N/A</v>
      </c>
      <c r="K594" s="126">
        <v>6.3</v>
      </c>
      <c r="L594" s="118"/>
    </row>
    <row r="595" spans="1:12">
      <c r="A595" s="119">
        <v>197001</v>
      </c>
      <c r="B595" s="120">
        <v>25569</v>
      </c>
      <c r="C595" s="118">
        <v>37.799999999999997</v>
      </c>
      <c r="D595" s="118"/>
      <c r="H595" s="119">
        <v>197804</v>
      </c>
      <c r="I595" s="120">
        <v>28581</v>
      </c>
      <c r="J595" s="117" t="e">
        <v>#N/A</v>
      </c>
      <c r="K595" s="126">
        <v>6.1</v>
      </c>
      <c r="L595" s="118"/>
    </row>
    <row r="596" spans="1:12">
      <c r="A596" s="119">
        <v>197002</v>
      </c>
      <c r="B596" s="120">
        <v>25600</v>
      </c>
      <c r="C596" s="118">
        <v>38</v>
      </c>
      <c r="D596" s="118"/>
      <c r="H596" s="119">
        <v>197805</v>
      </c>
      <c r="I596" s="120">
        <v>28611</v>
      </c>
      <c r="J596" s="117" t="e">
        <v>#N/A</v>
      </c>
      <c r="K596" s="126">
        <v>6</v>
      </c>
      <c r="L596" s="118"/>
    </row>
    <row r="597" spans="1:12">
      <c r="A597" s="119">
        <v>197003</v>
      </c>
      <c r="B597" s="120">
        <v>25628</v>
      </c>
      <c r="C597" s="118">
        <v>38.200000000000003</v>
      </c>
      <c r="D597" s="118"/>
      <c r="H597" s="119">
        <v>197806</v>
      </c>
      <c r="I597" s="120">
        <v>28642</v>
      </c>
      <c r="J597" s="117" t="e">
        <v>#N/A</v>
      </c>
      <c r="K597" s="126">
        <v>5.9</v>
      </c>
      <c r="L597" s="118"/>
    </row>
    <row r="598" spans="1:12">
      <c r="A598" s="119">
        <v>197004</v>
      </c>
      <c r="B598" s="120">
        <v>25659</v>
      </c>
      <c r="C598" s="118">
        <v>38.5</v>
      </c>
      <c r="D598" s="118"/>
      <c r="H598" s="119">
        <v>197807</v>
      </c>
      <c r="I598" s="120">
        <v>28672</v>
      </c>
      <c r="J598" s="117" t="e">
        <v>#N/A</v>
      </c>
      <c r="K598" s="126">
        <v>6.2</v>
      </c>
      <c r="L598" s="118"/>
    </row>
    <row r="599" spans="1:12">
      <c r="A599" s="119">
        <v>197005</v>
      </c>
      <c r="B599" s="120">
        <v>25689</v>
      </c>
      <c r="C599" s="118">
        <v>38.6</v>
      </c>
      <c r="D599" s="118"/>
      <c r="H599" s="119">
        <v>197808</v>
      </c>
      <c r="I599" s="120">
        <v>28703</v>
      </c>
      <c r="J599" s="117" t="e">
        <v>#N/A</v>
      </c>
      <c r="K599" s="126">
        <v>5.9</v>
      </c>
      <c r="L599" s="118"/>
    </row>
    <row r="600" spans="1:12">
      <c r="A600" s="119">
        <v>197006</v>
      </c>
      <c r="B600" s="120">
        <v>25720</v>
      </c>
      <c r="C600" s="118">
        <v>38.799999999999997</v>
      </c>
      <c r="D600" s="118"/>
      <c r="H600" s="119">
        <v>197809</v>
      </c>
      <c r="I600" s="120">
        <v>28734</v>
      </c>
      <c r="J600" s="117" t="e">
        <v>#N/A</v>
      </c>
      <c r="K600" s="126">
        <v>6</v>
      </c>
      <c r="L600" s="118"/>
    </row>
    <row r="601" spans="1:12">
      <c r="A601" s="119">
        <v>197007</v>
      </c>
      <c r="B601" s="120">
        <v>25750</v>
      </c>
      <c r="C601" s="118">
        <v>39</v>
      </c>
      <c r="D601" s="118"/>
      <c r="H601" s="119">
        <v>197810</v>
      </c>
      <c r="I601" s="120">
        <v>28764</v>
      </c>
      <c r="J601" s="117" t="e">
        <v>#N/A</v>
      </c>
      <c r="K601" s="126">
        <v>5.8</v>
      </c>
      <c r="L601" s="118"/>
    </row>
    <row r="602" spans="1:12">
      <c r="A602" s="119">
        <v>197008</v>
      </c>
      <c r="B602" s="120">
        <v>25781</v>
      </c>
      <c r="C602" s="118">
        <v>39</v>
      </c>
      <c r="D602" s="118"/>
      <c r="H602" s="119">
        <v>197811</v>
      </c>
      <c r="I602" s="120">
        <v>28795</v>
      </c>
      <c r="J602" s="117" t="e">
        <v>#N/A</v>
      </c>
      <c r="K602" s="126">
        <v>5.9</v>
      </c>
      <c r="L602" s="118"/>
    </row>
    <row r="603" spans="1:12">
      <c r="A603" s="119">
        <v>197009</v>
      </c>
      <c r="B603" s="120">
        <v>25812</v>
      </c>
      <c r="C603" s="118">
        <v>39.200000000000003</v>
      </c>
      <c r="D603" s="118"/>
      <c r="H603" s="119">
        <v>197812</v>
      </c>
      <c r="I603" s="120">
        <v>28825</v>
      </c>
      <c r="J603" s="117" t="e">
        <v>#N/A</v>
      </c>
      <c r="K603" s="126">
        <v>6</v>
      </c>
      <c r="L603" s="118"/>
    </row>
    <row r="604" spans="1:12">
      <c r="A604" s="119">
        <v>197010</v>
      </c>
      <c r="B604" s="120">
        <v>25842</v>
      </c>
      <c r="C604" s="118">
        <v>39.4</v>
      </c>
      <c r="D604" s="118"/>
      <c r="H604" s="119">
        <v>197901</v>
      </c>
      <c r="I604" s="120">
        <v>28856</v>
      </c>
      <c r="J604" s="117" t="e">
        <v>#N/A</v>
      </c>
      <c r="K604" s="126">
        <v>5.9</v>
      </c>
      <c r="L604" s="118"/>
    </row>
    <row r="605" spans="1:12">
      <c r="A605" s="119">
        <v>197011</v>
      </c>
      <c r="B605" s="120">
        <v>25873</v>
      </c>
      <c r="C605" s="118">
        <v>39.6</v>
      </c>
      <c r="D605" s="118"/>
      <c r="H605" s="119">
        <v>197902</v>
      </c>
      <c r="I605" s="120">
        <v>28887</v>
      </c>
      <c r="J605" s="117" t="e">
        <v>#N/A</v>
      </c>
      <c r="K605" s="126">
        <v>5.9</v>
      </c>
      <c r="L605" s="118"/>
    </row>
    <row r="606" spans="1:12">
      <c r="A606" s="119">
        <v>197012</v>
      </c>
      <c r="B606" s="120">
        <v>25903</v>
      </c>
      <c r="C606" s="118">
        <v>39.799999999999997</v>
      </c>
      <c r="D606" s="118"/>
      <c r="H606" s="119">
        <v>197903</v>
      </c>
      <c r="I606" s="120">
        <v>28915</v>
      </c>
      <c r="J606" s="117" t="e">
        <v>#N/A</v>
      </c>
      <c r="K606" s="126">
        <v>5.8</v>
      </c>
      <c r="L606" s="118"/>
    </row>
    <row r="607" spans="1:12">
      <c r="A607" s="119">
        <v>197101</v>
      </c>
      <c r="B607" s="120">
        <v>25934</v>
      </c>
      <c r="C607" s="118">
        <v>39.799999999999997</v>
      </c>
      <c r="D607" s="118"/>
      <c r="H607" s="119">
        <v>197904</v>
      </c>
      <c r="I607" s="120">
        <v>28946</v>
      </c>
      <c r="J607" s="117" t="e">
        <v>#N/A</v>
      </c>
      <c r="K607" s="126">
        <v>5.8</v>
      </c>
      <c r="L607" s="118"/>
    </row>
    <row r="608" spans="1:12">
      <c r="A608" s="119">
        <v>197102</v>
      </c>
      <c r="B608" s="120">
        <v>25965</v>
      </c>
      <c r="C608" s="118">
        <v>39.9</v>
      </c>
      <c r="D608" s="118"/>
      <c r="H608" s="119">
        <v>197905</v>
      </c>
      <c r="I608" s="120">
        <v>28976</v>
      </c>
      <c r="J608" s="117" t="e">
        <v>#N/A</v>
      </c>
      <c r="K608" s="126">
        <v>5.6</v>
      </c>
      <c r="L608" s="118"/>
    </row>
    <row r="609" spans="1:12">
      <c r="A609" s="119">
        <v>197103</v>
      </c>
      <c r="B609" s="120">
        <v>25993</v>
      </c>
      <c r="C609" s="118">
        <v>40</v>
      </c>
      <c r="D609" s="118"/>
      <c r="H609" s="119">
        <v>197906</v>
      </c>
      <c r="I609" s="120">
        <v>29007</v>
      </c>
      <c r="J609" s="117" t="e">
        <v>#N/A</v>
      </c>
      <c r="K609" s="126">
        <v>5.7</v>
      </c>
      <c r="L609" s="118"/>
    </row>
    <row r="610" spans="1:12">
      <c r="A610" s="119">
        <v>197104</v>
      </c>
      <c r="B610" s="120">
        <v>26024</v>
      </c>
      <c r="C610" s="118">
        <v>40.1</v>
      </c>
      <c r="D610" s="118"/>
      <c r="H610" s="119">
        <v>197907</v>
      </c>
      <c r="I610" s="120">
        <v>29037</v>
      </c>
      <c r="J610" s="117" t="e">
        <v>#N/A</v>
      </c>
      <c r="K610" s="126">
        <v>5.7</v>
      </c>
      <c r="L610" s="118"/>
    </row>
    <row r="611" spans="1:12">
      <c r="A611" s="119">
        <v>197105</v>
      </c>
      <c r="B611" s="120">
        <v>26054</v>
      </c>
      <c r="C611" s="118">
        <v>40.299999999999997</v>
      </c>
      <c r="D611" s="118"/>
      <c r="H611" s="119">
        <v>197908</v>
      </c>
      <c r="I611" s="120">
        <v>29068</v>
      </c>
      <c r="J611" s="117" t="e">
        <v>#N/A</v>
      </c>
      <c r="K611" s="126">
        <v>6</v>
      </c>
      <c r="L611" s="118"/>
    </row>
    <row r="612" spans="1:12">
      <c r="A612" s="119">
        <v>197106</v>
      </c>
      <c r="B612" s="120">
        <v>26085</v>
      </c>
      <c r="C612" s="118">
        <v>40.6</v>
      </c>
      <c r="D612" s="118"/>
      <c r="H612" s="119">
        <v>197909</v>
      </c>
      <c r="I612" s="120">
        <v>29099</v>
      </c>
      <c r="J612" s="117" t="e">
        <v>#N/A</v>
      </c>
      <c r="K612" s="126">
        <v>5.9</v>
      </c>
      <c r="L612" s="118"/>
    </row>
    <row r="613" spans="1:12">
      <c r="A613" s="119">
        <v>197107</v>
      </c>
      <c r="B613" s="120">
        <v>26115</v>
      </c>
      <c r="C613" s="118">
        <v>40.700000000000003</v>
      </c>
      <c r="D613" s="118"/>
      <c r="H613" s="119">
        <v>197910</v>
      </c>
      <c r="I613" s="120">
        <v>29129</v>
      </c>
      <c r="J613" s="117" t="e">
        <v>#N/A</v>
      </c>
      <c r="K613" s="126">
        <v>6</v>
      </c>
      <c r="L613" s="118"/>
    </row>
    <row r="614" spans="1:12">
      <c r="A614" s="119">
        <v>197108</v>
      </c>
      <c r="B614" s="120">
        <v>26146</v>
      </c>
      <c r="C614" s="118">
        <v>40.799999999999997</v>
      </c>
      <c r="D614" s="118"/>
      <c r="H614" s="119">
        <v>197911</v>
      </c>
      <c r="I614" s="120">
        <v>29160</v>
      </c>
      <c r="J614" s="117" t="e">
        <v>#N/A</v>
      </c>
      <c r="K614" s="126">
        <v>5.9</v>
      </c>
      <c r="L614" s="118"/>
    </row>
    <row r="615" spans="1:12">
      <c r="A615" s="119">
        <v>197109</v>
      </c>
      <c r="B615" s="120">
        <v>26177</v>
      </c>
      <c r="C615" s="118">
        <v>40.799999999999997</v>
      </c>
      <c r="D615" s="118"/>
      <c r="H615" s="119">
        <v>197912</v>
      </c>
      <c r="I615" s="120">
        <v>29190</v>
      </c>
      <c r="J615" s="117" t="e">
        <v>#N/A</v>
      </c>
      <c r="K615" s="126">
        <v>6</v>
      </c>
      <c r="L615" s="118"/>
    </row>
    <row r="616" spans="1:12">
      <c r="A616" s="119">
        <v>197110</v>
      </c>
      <c r="B616" s="120">
        <v>26207</v>
      </c>
      <c r="C616" s="118">
        <v>40.9</v>
      </c>
      <c r="D616" s="118"/>
      <c r="H616" s="119">
        <v>198001</v>
      </c>
      <c r="I616" s="120">
        <v>29221</v>
      </c>
      <c r="J616" s="117" t="e">
        <v>#N/A</v>
      </c>
      <c r="K616" s="126">
        <v>6.3</v>
      </c>
      <c r="L616" s="118"/>
    </row>
    <row r="617" spans="1:12">
      <c r="A617" s="119">
        <v>197111</v>
      </c>
      <c r="B617" s="120">
        <v>26238</v>
      </c>
      <c r="C617" s="118">
        <v>40.9</v>
      </c>
      <c r="D617" s="118"/>
      <c r="H617" s="119">
        <v>198002</v>
      </c>
      <c r="I617" s="120">
        <v>29252</v>
      </c>
      <c r="J617" s="117" t="e">
        <v>#N/A</v>
      </c>
      <c r="K617" s="126">
        <v>6.3</v>
      </c>
      <c r="L617" s="118"/>
    </row>
    <row r="618" spans="1:12">
      <c r="A618" s="119">
        <v>197112</v>
      </c>
      <c r="B618" s="120">
        <v>26268</v>
      </c>
      <c r="C618" s="118">
        <v>41.1</v>
      </c>
      <c r="D618" s="118"/>
      <c r="H618" s="119">
        <v>198003</v>
      </c>
      <c r="I618" s="120">
        <v>29281</v>
      </c>
      <c r="J618" s="117" t="e">
        <v>#N/A</v>
      </c>
      <c r="K618" s="126">
        <v>6.3</v>
      </c>
      <c r="L618" s="118"/>
    </row>
    <row r="619" spans="1:12">
      <c r="A619" s="119">
        <v>197201</v>
      </c>
      <c r="B619" s="120">
        <v>26299</v>
      </c>
      <c r="C619" s="118">
        <v>41.1</v>
      </c>
      <c r="D619" s="118"/>
      <c r="H619" s="119">
        <v>198004</v>
      </c>
      <c r="I619" s="120">
        <v>29312</v>
      </c>
      <c r="J619" s="117" t="e">
        <v>#N/A</v>
      </c>
      <c r="K619" s="126">
        <v>6.9</v>
      </c>
      <c r="L619" s="118"/>
    </row>
    <row r="620" spans="1:12">
      <c r="A620" s="119">
        <v>197202</v>
      </c>
      <c r="B620" s="120">
        <v>26330</v>
      </c>
      <c r="C620" s="118">
        <v>41.3</v>
      </c>
      <c r="D620" s="118"/>
      <c r="H620" s="119">
        <v>198005</v>
      </c>
      <c r="I620" s="120">
        <v>29342</v>
      </c>
      <c r="J620" s="117" t="e">
        <v>#N/A</v>
      </c>
      <c r="K620" s="126">
        <v>7.5</v>
      </c>
      <c r="L620" s="118"/>
    </row>
    <row r="621" spans="1:12">
      <c r="A621" s="119">
        <v>197203</v>
      </c>
      <c r="B621" s="120">
        <v>26359</v>
      </c>
      <c r="C621" s="118">
        <v>41.4</v>
      </c>
      <c r="D621" s="118"/>
      <c r="H621" s="119">
        <v>198006</v>
      </c>
      <c r="I621" s="120">
        <v>29373</v>
      </c>
      <c r="J621" s="117" t="e">
        <v>#N/A</v>
      </c>
      <c r="K621" s="126">
        <v>7.6</v>
      </c>
      <c r="L621" s="118"/>
    </row>
    <row r="622" spans="1:12">
      <c r="A622" s="119">
        <v>197204</v>
      </c>
      <c r="B622" s="120">
        <v>26390</v>
      </c>
      <c r="C622" s="118">
        <v>41.5</v>
      </c>
      <c r="D622" s="118"/>
      <c r="H622" s="119">
        <v>198007</v>
      </c>
      <c r="I622" s="120">
        <v>29403</v>
      </c>
      <c r="J622" s="117" t="e">
        <v>#N/A</v>
      </c>
      <c r="K622" s="126">
        <v>7.8</v>
      </c>
      <c r="L622" s="118"/>
    </row>
    <row r="623" spans="1:12">
      <c r="A623" s="119">
        <v>197205</v>
      </c>
      <c r="B623" s="120">
        <v>26420</v>
      </c>
      <c r="C623" s="118">
        <v>41.6</v>
      </c>
      <c r="D623" s="118"/>
      <c r="H623" s="119">
        <v>198008</v>
      </c>
      <c r="I623" s="120">
        <v>29434</v>
      </c>
      <c r="J623" s="117" t="e">
        <v>#N/A</v>
      </c>
      <c r="K623" s="126">
        <v>7.7</v>
      </c>
      <c r="L623" s="118"/>
    </row>
    <row r="624" spans="1:12">
      <c r="A624" s="119">
        <v>197206</v>
      </c>
      <c r="B624" s="120">
        <v>26451</v>
      </c>
      <c r="C624" s="118">
        <v>41.7</v>
      </c>
      <c r="D624" s="118"/>
      <c r="H624" s="119">
        <v>198009</v>
      </c>
      <c r="I624" s="120">
        <v>29465</v>
      </c>
      <c r="J624" s="117" t="e">
        <v>#N/A</v>
      </c>
      <c r="K624" s="126">
        <v>7.5</v>
      </c>
      <c r="L624" s="118"/>
    </row>
    <row r="625" spans="1:12">
      <c r="A625" s="119">
        <v>197207</v>
      </c>
      <c r="B625" s="120">
        <v>26481</v>
      </c>
      <c r="C625" s="118">
        <v>41.9</v>
      </c>
      <c r="D625" s="118"/>
      <c r="H625" s="119">
        <v>198010</v>
      </c>
      <c r="I625" s="120">
        <v>29495</v>
      </c>
      <c r="J625" s="117" t="e">
        <v>#N/A</v>
      </c>
      <c r="K625" s="126">
        <v>7.5</v>
      </c>
      <c r="L625" s="118"/>
    </row>
    <row r="626" spans="1:12">
      <c r="A626" s="119">
        <v>197208</v>
      </c>
      <c r="B626" s="120">
        <v>26512</v>
      </c>
      <c r="C626" s="118">
        <v>42</v>
      </c>
      <c r="D626" s="118"/>
      <c r="H626" s="119">
        <v>198011</v>
      </c>
      <c r="I626" s="120">
        <v>29526</v>
      </c>
      <c r="J626" s="117" t="e">
        <v>#N/A</v>
      </c>
      <c r="K626" s="126">
        <v>7.5</v>
      </c>
      <c r="L626" s="118"/>
    </row>
    <row r="627" spans="1:12">
      <c r="A627" s="119">
        <v>197209</v>
      </c>
      <c r="B627" s="120">
        <v>26543</v>
      </c>
      <c r="C627" s="118">
        <v>42.1</v>
      </c>
      <c r="D627" s="118"/>
      <c r="H627" s="119">
        <v>198012</v>
      </c>
      <c r="I627" s="120">
        <v>29556</v>
      </c>
      <c r="J627" s="117" t="e">
        <v>#N/A</v>
      </c>
      <c r="K627" s="126">
        <v>7.2</v>
      </c>
      <c r="L627" s="118"/>
    </row>
    <row r="628" spans="1:12">
      <c r="A628" s="119">
        <v>197210</v>
      </c>
      <c r="B628" s="120">
        <v>26573</v>
      </c>
      <c r="C628" s="118">
        <v>42.3</v>
      </c>
      <c r="D628" s="118"/>
      <c r="H628" s="119">
        <v>198101</v>
      </c>
      <c r="I628" s="120">
        <v>29587</v>
      </c>
      <c r="J628" s="117" t="e">
        <v>#N/A</v>
      </c>
      <c r="K628" s="126">
        <v>7.5</v>
      </c>
      <c r="L628" s="118"/>
    </row>
    <row r="629" spans="1:12">
      <c r="A629" s="119">
        <v>197211</v>
      </c>
      <c r="B629" s="120">
        <v>26604</v>
      </c>
      <c r="C629" s="118">
        <v>42.4</v>
      </c>
      <c r="D629" s="118"/>
      <c r="H629" s="119">
        <v>198102</v>
      </c>
      <c r="I629" s="120">
        <v>29618</v>
      </c>
      <c r="J629" s="117" t="e">
        <v>#N/A</v>
      </c>
      <c r="K629" s="126">
        <v>7.4</v>
      </c>
      <c r="L629" s="118"/>
    </row>
    <row r="630" spans="1:12">
      <c r="A630" s="119">
        <v>197212</v>
      </c>
      <c r="B630" s="120">
        <v>26634</v>
      </c>
      <c r="C630" s="118">
        <v>42.5</v>
      </c>
      <c r="D630" s="118"/>
      <c r="H630" s="119">
        <v>198103</v>
      </c>
      <c r="I630" s="120">
        <v>29646</v>
      </c>
      <c r="J630" s="117" t="e">
        <v>#N/A</v>
      </c>
      <c r="K630" s="126">
        <v>7.4</v>
      </c>
      <c r="L630" s="118"/>
    </row>
    <row r="631" spans="1:12">
      <c r="A631" s="119">
        <v>197301</v>
      </c>
      <c r="B631" s="120">
        <v>26665</v>
      </c>
      <c r="C631" s="118">
        <v>42.6</v>
      </c>
      <c r="D631" s="118"/>
      <c r="H631" s="119">
        <v>198104</v>
      </c>
      <c r="I631" s="120">
        <v>29677</v>
      </c>
      <c r="J631" s="117" t="e">
        <v>#N/A</v>
      </c>
      <c r="K631" s="126">
        <v>7.2</v>
      </c>
      <c r="L631" s="118"/>
    </row>
    <row r="632" spans="1:12">
      <c r="A632" s="119">
        <v>197302</v>
      </c>
      <c r="B632" s="120">
        <v>26696</v>
      </c>
      <c r="C632" s="118">
        <v>42.9</v>
      </c>
      <c r="D632" s="118"/>
      <c r="H632" s="119">
        <v>198105</v>
      </c>
      <c r="I632" s="120">
        <v>29707</v>
      </c>
      <c r="J632" s="117" t="e">
        <v>#N/A</v>
      </c>
      <c r="K632" s="126">
        <v>7.5</v>
      </c>
      <c r="L632" s="118"/>
    </row>
    <row r="633" spans="1:12">
      <c r="A633" s="119">
        <v>197303</v>
      </c>
      <c r="B633" s="120">
        <v>26724</v>
      </c>
      <c r="C633" s="118">
        <v>43.3</v>
      </c>
      <c r="D633" s="118"/>
      <c r="H633" s="119">
        <v>198106</v>
      </c>
      <c r="I633" s="120">
        <v>29738</v>
      </c>
      <c r="J633" s="117" t="e">
        <v>#N/A</v>
      </c>
      <c r="K633" s="126">
        <v>7.5</v>
      </c>
      <c r="L633" s="118"/>
    </row>
    <row r="634" spans="1:12">
      <c r="A634" s="119">
        <v>197304</v>
      </c>
      <c r="B634" s="120">
        <v>26755</v>
      </c>
      <c r="C634" s="118">
        <v>43.6</v>
      </c>
      <c r="D634" s="118"/>
      <c r="H634" s="119">
        <v>198107</v>
      </c>
      <c r="I634" s="120">
        <v>29768</v>
      </c>
      <c r="J634" s="117" t="e">
        <v>#N/A</v>
      </c>
      <c r="K634" s="126">
        <v>7.2</v>
      </c>
      <c r="L634" s="118"/>
    </row>
    <row r="635" spans="1:12">
      <c r="A635" s="119">
        <v>197305</v>
      </c>
      <c r="B635" s="120">
        <v>26785</v>
      </c>
      <c r="C635" s="118">
        <v>43.9</v>
      </c>
      <c r="D635" s="118"/>
      <c r="H635" s="119">
        <v>198108</v>
      </c>
      <c r="I635" s="120">
        <v>29799</v>
      </c>
      <c r="J635" s="117" t="e">
        <v>#N/A</v>
      </c>
      <c r="K635" s="126">
        <v>7.4</v>
      </c>
      <c r="L635" s="118"/>
    </row>
    <row r="636" spans="1:12">
      <c r="A636" s="119">
        <v>197306</v>
      </c>
      <c r="B636" s="120">
        <v>26816</v>
      </c>
      <c r="C636" s="118">
        <v>44.2</v>
      </c>
      <c r="D636" s="118"/>
      <c r="H636" s="119">
        <v>198109</v>
      </c>
      <c r="I636" s="120">
        <v>29830</v>
      </c>
      <c r="J636" s="117" t="e">
        <v>#N/A</v>
      </c>
      <c r="K636" s="126">
        <v>7.6</v>
      </c>
      <c r="L636" s="118"/>
    </row>
    <row r="637" spans="1:12">
      <c r="A637" s="119">
        <v>197307</v>
      </c>
      <c r="B637" s="120">
        <v>26846</v>
      </c>
      <c r="C637" s="118">
        <v>44.3</v>
      </c>
      <c r="D637" s="118"/>
      <c r="H637" s="119">
        <v>198110</v>
      </c>
      <c r="I637" s="120">
        <v>29860</v>
      </c>
      <c r="J637" s="117" t="e">
        <v>#N/A</v>
      </c>
      <c r="K637" s="126">
        <v>7.9</v>
      </c>
      <c r="L637" s="118"/>
    </row>
    <row r="638" spans="1:12">
      <c r="A638" s="119">
        <v>197308</v>
      </c>
      <c r="B638" s="120">
        <v>26877</v>
      </c>
      <c r="C638" s="118">
        <v>45.1</v>
      </c>
      <c r="D638" s="118"/>
      <c r="H638" s="119">
        <v>198111</v>
      </c>
      <c r="I638" s="120">
        <v>29891</v>
      </c>
      <c r="J638" s="117" t="e">
        <v>#N/A</v>
      </c>
      <c r="K638" s="126">
        <v>8.3000000000000007</v>
      </c>
      <c r="L638" s="118"/>
    </row>
    <row r="639" spans="1:12">
      <c r="A639" s="119">
        <v>197309</v>
      </c>
      <c r="B639" s="120">
        <v>26908</v>
      </c>
      <c r="C639" s="118">
        <v>45.2</v>
      </c>
      <c r="D639" s="118"/>
      <c r="H639" s="119">
        <v>198112</v>
      </c>
      <c r="I639" s="120">
        <v>29921</v>
      </c>
      <c r="J639" s="117" t="e">
        <v>#N/A</v>
      </c>
      <c r="K639" s="126">
        <v>8.5</v>
      </c>
      <c r="L639" s="118"/>
    </row>
    <row r="640" spans="1:12">
      <c r="A640" s="119">
        <v>197310</v>
      </c>
      <c r="B640" s="120">
        <v>26938</v>
      </c>
      <c r="C640" s="118">
        <v>45.6</v>
      </c>
      <c r="D640" s="118"/>
      <c r="H640" s="119">
        <v>198201</v>
      </c>
      <c r="I640" s="120">
        <v>29952</v>
      </c>
      <c r="J640" s="117" t="e">
        <v>#N/A</v>
      </c>
      <c r="K640" s="126">
        <v>8.6</v>
      </c>
      <c r="L640" s="118"/>
    </row>
    <row r="641" spans="1:12">
      <c r="A641" s="119">
        <v>197311</v>
      </c>
      <c r="B641" s="120">
        <v>26969</v>
      </c>
      <c r="C641" s="118">
        <v>45.9</v>
      </c>
      <c r="D641" s="118"/>
      <c r="H641" s="119">
        <v>198202</v>
      </c>
      <c r="I641" s="120">
        <v>29983</v>
      </c>
      <c r="J641" s="117" t="e">
        <v>#N/A</v>
      </c>
      <c r="K641" s="126">
        <v>8.9</v>
      </c>
      <c r="L641" s="118"/>
    </row>
    <row r="642" spans="1:12">
      <c r="A642" s="119">
        <v>197312</v>
      </c>
      <c r="B642" s="120">
        <v>26999</v>
      </c>
      <c r="C642" s="118">
        <v>46.2</v>
      </c>
      <c r="D642" s="118"/>
      <c r="H642" s="119">
        <v>198203</v>
      </c>
      <c r="I642" s="120">
        <v>30011</v>
      </c>
      <c r="J642" s="117" t="e">
        <v>#N/A</v>
      </c>
      <c r="K642" s="126">
        <v>9</v>
      </c>
      <c r="L642" s="118"/>
    </row>
    <row r="643" spans="1:12">
      <c r="A643" s="119">
        <v>197401</v>
      </c>
      <c r="B643" s="120">
        <v>27030</v>
      </c>
      <c r="C643" s="118">
        <v>46.6</v>
      </c>
      <c r="D643" s="118"/>
      <c r="H643" s="119">
        <v>198204</v>
      </c>
      <c r="I643" s="120">
        <v>30042</v>
      </c>
      <c r="J643" s="117" t="e">
        <v>#N/A</v>
      </c>
      <c r="K643" s="126">
        <v>9.3000000000000007</v>
      </c>
      <c r="L643" s="118"/>
    </row>
    <row r="644" spans="1:12">
      <c r="A644" s="119">
        <v>197402</v>
      </c>
      <c r="B644" s="120">
        <v>27061</v>
      </c>
      <c r="C644" s="118">
        <v>47.2</v>
      </c>
      <c r="D644" s="118"/>
      <c r="H644" s="119">
        <v>198205</v>
      </c>
      <c r="I644" s="120">
        <v>30072</v>
      </c>
      <c r="J644" s="117" t="e">
        <v>#N/A</v>
      </c>
      <c r="K644" s="126">
        <v>9.4</v>
      </c>
      <c r="L644" s="118"/>
    </row>
    <row r="645" spans="1:12">
      <c r="A645" s="119">
        <v>197403</v>
      </c>
      <c r="B645" s="120">
        <v>27089</v>
      </c>
      <c r="C645" s="118">
        <v>47.8</v>
      </c>
      <c r="D645" s="118"/>
      <c r="H645" s="119">
        <v>198206</v>
      </c>
      <c r="I645" s="120">
        <v>30103</v>
      </c>
      <c r="J645" s="117" t="e">
        <v>#N/A</v>
      </c>
      <c r="K645" s="126">
        <v>9.6</v>
      </c>
      <c r="L645" s="118"/>
    </row>
    <row r="646" spans="1:12">
      <c r="A646" s="119">
        <v>197404</v>
      </c>
      <c r="B646" s="120">
        <v>27120</v>
      </c>
      <c r="C646" s="118">
        <v>48</v>
      </c>
      <c r="D646" s="118"/>
      <c r="H646" s="119">
        <v>198207</v>
      </c>
      <c r="I646" s="120">
        <v>30133</v>
      </c>
      <c r="J646" s="117" t="e">
        <v>#N/A</v>
      </c>
      <c r="K646" s="126">
        <v>9.8000000000000007</v>
      </c>
      <c r="L646" s="118"/>
    </row>
    <row r="647" spans="1:12">
      <c r="A647" s="119">
        <v>197405</v>
      </c>
      <c r="B647" s="120">
        <v>27150</v>
      </c>
      <c r="C647" s="118">
        <v>48.6</v>
      </c>
      <c r="D647" s="118"/>
      <c r="H647" s="119">
        <v>198208</v>
      </c>
      <c r="I647" s="120">
        <v>30164</v>
      </c>
      <c r="J647" s="117" t="e">
        <v>#N/A</v>
      </c>
      <c r="K647" s="126">
        <v>9.8000000000000007</v>
      </c>
      <c r="L647" s="118"/>
    </row>
    <row r="648" spans="1:12">
      <c r="A648" s="119">
        <v>197406</v>
      </c>
      <c r="B648" s="120">
        <v>27181</v>
      </c>
      <c r="C648" s="118">
        <v>49</v>
      </c>
      <c r="D648" s="118"/>
      <c r="H648" s="119">
        <v>198209</v>
      </c>
      <c r="I648" s="120">
        <v>30195</v>
      </c>
      <c r="J648" s="117" t="e">
        <v>#N/A</v>
      </c>
      <c r="K648" s="126">
        <v>10.1</v>
      </c>
      <c r="L648" s="118"/>
    </row>
    <row r="649" spans="1:12">
      <c r="A649" s="119">
        <v>197407</v>
      </c>
      <c r="B649" s="120">
        <v>27211</v>
      </c>
      <c r="C649" s="118">
        <v>49.4</v>
      </c>
      <c r="D649" s="118"/>
      <c r="H649" s="119">
        <v>198210</v>
      </c>
      <c r="I649" s="120">
        <v>30225</v>
      </c>
      <c r="J649" s="117" t="e">
        <v>#N/A</v>
      </c>
      <c r="K649" s="126">
        <v>10.4</v>
      </c>
      <c r="L649" s="118"/>
    </row>
    <row r="650" spans="1:12">
      <c r="A650" s="119">
        <v>197408</v>
      </c>
      <c r="B650" s="120">
        <v>27242</v>
      </c>
      <c r="C650" s="118">
        <v>50</v>
      </c>
      <c r="D650" s="118"/>
      <c r="H650" s="119">
        <v>198211</v>
      </c>
      <c r="I650" s="120">
        <v>30256</v>
      </c>
      <c r="J650" s="117" t="e">
        <v>#N/A</v>
      </c>
      <c r="K650" s="126">
        <v>10.8</v>
      </c>
      <c r="L650" s="118"/>
    </row>
    <row r="651" spans="1:12">
      <c r="A651" s="119">
        <v>197409</v>
      </c>
      <c r="B651" s="120">
        <v>27273</v>
      </c>
      <c r="C651" s="118">
        <v>50.6</v>
      </c>
      <c r="D651" s="118"/>
      <c r="H651" s="119">
        <v>198212</v>
      </c>
      <c r="I651" s="120">
        <v>30286</v>
      </c>
      <c r="J651" s="117" t="e">
        <v>#N/A</v>
      </c>
      <c r="K651" s="126">
        <v>10.8</v>
      </c>
      <c r="L651" s="118"/>
    </row>
    <row r="652" spans="1:12">
      <c r="A652" s="119">
        <v>197410</v>
      </c>
      <c r="B652" s="120">
        <v>27303</v>
      </c>
      <c r="C652" s="118">
        <v>51.1</v>
      </c>
      <c r="D652" s="118"/>
      <c r="H652" s="119">
        <v>198301</v>
      </c>
      <c r="I652" s="120">
        <v>30317</v>
      </c>
      <c r="J652" s="117" t="e">
        <v>#N/A</v>
      </c>
      <c r="K652" s="126">
        <v>10.4</v>
      </c>
      <c r="L652" s="118"/>
    </row>
    <row r="653" spans="1:12">
      <c r="A653" s="119">
        <v>197411</v>
      </c>
      <c r="B653" s="120">
        <v>27334</v>
      </c>
      <c r="C653" s="118">
        <v>51.5</v>
      </c>
      <c r="D653" s="118"/>
      <c r="H653" s="119">
        <v>198302</v>
      </c>
      <c r="I653" s="120">
        <v>30348</v>
      </c>
      <c r="J653" s="117" t="e">
        <v>#N/A</v>
      </c>
      <c r="K653" s="126">
        <v>10.4</v>
      </c>
      <c r="L653" s="118"/>
    </row>
    <row r="654" spans="1:12">
      <c r="A654" s="119">
        <v>197412</v>
      </c>
      <c r="B654" s="120">
        <v>27364</v>
      </c>
      <c r="C654" s="118">
        <v>51.9</v>
      </c>
      <c r="D654" s="118"/>
      <c r="H654" s="119">
        <v>198303</v>
      </c>
      <c r="I654" s="120">
        <v>30376</v>
      </c>
      <c r="J654" s="117" t="e">
        <v>#N/A</v>
      </c>
      <c r="K654" s="126">
        <v>10.3</v>
      </c>
      <c r="L654" s="118"/>
    </row>
    <row r="655" spans="1:12">
      <c r="A655" s="119">
        <v>197501</v>
      </c>
      <c r="B655" s="120">
        <v>27395</v>
      </c>
      <c r="C655" s="118">
        <v>52.1</v>
      </c>
      <c r="D655" s="118"/>
      <c r="H655" s="119">
        <v>198304</v>
      </c>
      <c r="I655" s="120">
        <v>30407</v>
      </c>
      <c r="J655" s="117" t="e">
        <v>#N/A</v>
      </c>
      <c r="K655" s="126">
        <v>10.199999999999999</v>
      </c>
      <c r="L655" s="118"/>
    </row>
    <row r="656" spans="1:12">
      <c r="A656" s="119">
        <v>197502</v>
      </c>
      <c r="B656" s="120">
        <v>27426</v>
      </c>
      <c r="C656" s="118">
        <v>52.5</v>
      </c>
      <c r="D656" s="118"/>
      <c r="H656" s="119">
        <v>198305</v>
      </c>
      <c r="I656" s="120">
        <v>30437</v>
      </c>
      <c r="J656" s="117" t="e">
        <v>#N/A</v>
      </c>
      <c r="K656" s="126">
        <v>10.1</v>
      </c>
      <c r="L656" s="118"/>
    </row>
    <row r="657" spans="1:12">
      <c r="A657" s="119">
        <v>197503</v>
      </c>
      <c r="B657" s="120">
        <v>27454</v>
      </c>
      <c r="C657" s="118">
        <v>52.7</v>
      </c>
      <c r="D657" s="118"/>
      <c r="H657" s="119">
        <v>198306</v>
      </c>
      <c r="I657" s="120">
        <v>30468</v>
      </c>
      <c r="J657" s="117" t="e">
        <v>#N/A</v>
      </c>
      <c r="K657" s="126">
        <v>10.1</v>
      </c>
      <c r="L657" s="118"/>
    </row>
    <row r="658" spans="1:12">
      <c r="A658" s="119">
        <v>197504</v>
      </c>
      <c r="B658" s="120">
        <v>27485</v>
      </c>
      <c r="C658" s="118">
        <v>52.9</v>
      </c>
      <c r="D658" s="118"/>
      <c r="H658" s="119">
        <v>198307</v>
      </c>
      <c r="I658" s="120">
        <v>30498</v>
      </c>
      <c r="J658" s="117" t="e">
        <v>#N/A</v>
      </c>
      <c r="K658" s="126">
        <v>9.4</v>
      </c>
      <c r="L658" s="118"/>
    </row>
    <row r="659" spans="1:12">
      <c r="A659" s="119">
        <v>197505</v>
      </c>
      <c r="B659" s="120">
        <v>27515</v>
      </c>
      <c r="C659" s="118">
        <v>53.2</v>
      </c>
      <c r="D659" s="118"/>
      <c r="H659" s="119">
        <v>198308</v>
      </c>
      <c r="I659" s="120">
        <v>30529</v>
      </c>
      <c r="J659" s="117" t="e">
        <v>#N/A</v>
      </c>
      <c r="K659" s="126">
        <v>9.5</v>
      </c>
      <c r="L659" s="118"/>
    </row>
    <row r="660" spans="1:12">
      <c r="A660" s="119">
        <v>197506</v>
      </c>
      <c r="B660" s="120">
        <v>27546</v>
      </c>
      <c r="C660" s="118">
        <v>53.6</v>
      </c>
      <c r="D660" s="118"/>
      <c r="H660" s="119">
        <v>198309</v>
      </c>
      <c r="I660" s="120">
        <v>30560</v>
      </c>
      <c r="J660" s="117" t="e">
        <v>#N/A</v>
      </c>
      <c r="K660" s="126">
        <v>9.1999999999999993</v>
      </c>
      <c r="L660" s="118"/>
    </row>
    <row r="661" spans="1:12">
      <c r="A661" s="119">
        <v>197507</v>
      </c>
      <c r="B661" s="120">
        <v>27576</v>
      </c>
      <c r="C661" s="118">
        <v>54.2</v>
      </c>
      <c r="D661" s="118"/>
      <c r="H661" s="119">
        <v>198310</v>
      </c>
      <c r="I661" s="120">
        <v>30590</v>
      </c>
      <c r="J661" s="117" t="e">
        <v>#N/A</v>
      </c>
      <c r="K661" s="126">
        <v>8.8000000000000007</v>
      </c>
      <c r="L661" s="118"/>
    </row>
    <row r="662" spans="1:12">
      <c r="A662" s="119">
        <v>197508</v>
      </c>
      <c r="B662" s="120">
        <v>27607</v>
      </c>
      <c r="C662" s="118">
        <v>54.3</v>
      </c>
      <c r="D662" s="118"/>
      <c r="H662" s="119">
        <v>198311</v>
      </c>
      <c r="I662" s="120">
        <v>30621</v>
      </c>
      <c r="J662" s="117" t="e">
        <v>#N/A</v>
      </c>
      <c r="K662" s="126">
        <v>8.5</v>
      </c>
      <c r="L662" s="118"/>
    </row>
    <row r="663" spans="1:12">
      <c r="A663" s="119">
        <v>197509</v>
      </c>
      <c r="B663" s="120">
        <v>27638</v>
      </c>
      <c r="C663" s="118">
        <v>54.6</v>
      </c>
      <c r="D663" s="118"/>
      <c r="H663" s="119">
        <v>198312</v>
      </c>
      <c r="I663" s="120">
        <v>30651</v>
      </c>
      <c r="J663" s="117" t="e">
        <v>#N/A</v>
      </c>
      <c r="K663" s="126">
        <v>8.3000000000000007</v>
      </c>
      <c r="L663" s="118"/>
    </row>
    <row r="664" spans="1:12">
      <c r="A664" s="119">
        <v>197510</v>
      </c>
      <c r="B664" s="120">
        <v>27668</v>
      </c>
      <c r="C664" s="118">
        <v>54.9</v>
      </c>
      <c r="D664" s="118"/>
      <c r="H664" s="119">
        <v>198401</v>
      </c>
      <c r="I664" s="120">
        <v>30682</v>
      </c>
      <c r="J664" s="117" t="e">
        <v>#N/A</v>
      </c>
      <c r="K664" s="126">
        <v>8</v>
      </c>
      <c r="L664" s="118"/>
    </row>
    <row r="665" spans="1:12">
      <c r="A665" s="119">
        <v>197511</v>
      </c>
      <c r="B665" s="120">
        <v>27699</v>
      </c>
      <c r="C665" s="118">
        <v>55.3</v>
      </c>
      <c r="D665" s="118"/>
      <c r="H665" s="119">
        <v>198402</v>
      </c>
      <c r="I665" s="120">
        <v>30713</v>
      </c>
      <c r="J665" s="117" t="e">
        <v>#N/A</v>
      </c>
      <c r="K665" s="126">
        <v>7.8</v>
      </c>
      <c r="L665" s="118"/>
    </row>
    <row r="666" spans="1:12">
      <c r="A666" s="119">
        <v>197512</v>
      </c>
      <c r="B666" s="120">
        <v>27729</v>
      </c>
      <c r="C666" s="118">
        <v>55.5</v>
      </c>
      <c r="D666" s="118"/>
      <c r="H666" s="119">
        <v>198403</v>
      </c>
      <c r="I666" s="120">
        <v>30742</v>
      </c>
      <c r="J666" s="117" t="e">
        <v>#N/A</v>
      </c>
      <c r="K666" s="126">
        <v>7.8</v>
      </c>
      <c r="L666" s="118"/>
    </row>
    <row r="667" spans="1:12">
      <c r="A667" s="119">
        <v>197601</v>
      </c>
      <c r="B667" s="120">
        <v>27760</v>
      </c>
      <c r="C667" s="118">
        <v>55.6</v>
      </c>
      <c r="D667" s="118"/>
      <c r="H667" s="119">
        <v>198404</v>
      </c>
      <c r="I667" s="120">
        <v>30773</v>
      </c>
      <c r="J667" s="117" t="e">
        <v>#N/A</v>
      </c>
      <c r="K667" s="126">
        <v>7.7</v>
      </c>
      <c r="L667" s="118"/>
    </row>
    <row r="668" spans="1:12">
      <c r="A668" s="119">
        <v>197602</v>
      </c>
      <c r="B668" s="120">
        <v>27791</v>
      </c>
      <c r="C668" s="118">
        <v>55.8</v>
      </c>
      <c r="D668" s="118"/>
      <c r="H668" s="119">
        <v>198405</v>
      </c>
      <c r="I668" s="120">
        <v>30803</v>
      </c>
      <c r="J668" s="117" t="e">
        <v>#N/A</v>
      </c>
      <c r="K668" s="126">
        <v>7.4</v>
      </c>
      <c r="L668" s="118"/>
    </row>
    <row r="669" spans="1:12">
      <c r="A669" s="119">
        <v>197603</v>
      </c>
      <c r="B669" s="120">
        <v>27820</v>
      </c>
      <c r="C669" s="118">
        <v>55.9</v>
      </c>
      <c r="D669" s="118"/>
      <c r="H669" s="119">
        <v>198406</v>
      </c>
      <c r="I669" s="120">
        <v>30834</v>
      </c>
      <c r="J669" s="117" t="e">
        <v>#N/A</v>
      </c>
      <c r="K669" s="126">
        <v>7.2</v>
      </c>
      <c r="L669" s="118"/>
    </row>
    <row r="670" spans="1:12">
      <c r="A670" s="119">
        <v>197604</v>
      </c>
      <c r="B670" s="120">
        <v>27851</v>
      </c>
      <c r="C670" s="118">
        <v>56.1</v>
      </c>
      <c r="D670" s="118"/>
      <c r="H670" s="119">
        <v>198407</v>
      </c>
      <c r="I670" s="120">
        <v>30864</v>
      </c>
      <c r="J670" s="117" t="e">
        <v>#N/A</v>
      </c>
      <c r="K670" s="126">
        <v>7.5</v>
      </c>
      <c r="L670" s="118"/>
    </row>
    <row r="671" spans="1:12">
      <c r="A671" s="119">
        <v>197605</v>
      </c>
      <c r="B671" s="120">
        <v>27881</v>
      </c>
      <c r="C671" s="118">
        <v>56.5</v>
      </c>
      <c r="D671" s="118"/>
      <c r="H671" s="119">
        <v>198408</v>
      </c>
      <c r="I671" s="120">
        <v>30895</v>
      </c>
      <c r="J671" s="117" t="e">
        <v>#N/A</v>
      </c>
      <c r="K671" s="126">
        <v>7.5</v>
      </c>
      <c r="L671" s="118"/>
    </row>
    <row r="672" spans="1:12">
      <c r="A672" s="119">
        <v>197606</v>
      </c>
      <c r="B672" s="120">
        <v>27912</v>
      </c>
      <c r="C672" s="118">
        <v>56.8</v>
      </c>
      <c r="D672" s="118"/>
      <c r="H672" s="119">
        <v>198409</v>
      </c>
      <c r="I672" s="120">
        <v>30926</v>
      </c>
      <c r="J672" s="117" t="e">
        <v>#N/A</v>
      </c>
      <c r="K672" s="126">
        <v>7.3</v>
      </c>
      <c r="L672" s="118"/>
    </row>
    <row r="673" spans="1:12">
      <c r="A673" s="119">
        <v>197607</v>
      </c>
      <c r="B673" s="120">
        <v>27942</v>
      </c>
      <c r="C673" s="118">
        <v>57.1</v>
      </c>
      <c r="D673" s="118"/>
      <c r="H673" s="119">
        <v>198410</v>
      </c>
      <c r="I673" s="120">
        <v>30956</v>
      </c>
      <c r="J673" s="117" t="e">
        <v>#N/A</v>
      </c>
      <c r="K673" s="126">
        <v>7.4</v>
      </c>
      <c r="L673" s="118"/>
    </row>
    <row r="674" spans="1:12">
      <c r="A674" s="119">
        <v>197608</v>
      </c>
      <c r="B674" s="120">
        <v>27973</v>
      </c>
      <c r="C674" s="118">
        <v>57.4</v>
      </c>
      <c r="D674" s="118"/>
      <c r="H674" s="119">
        <v>198411</v>
      </c>
      <c r="I674" s="120">
        <v>30987</v>
      </c>
      <c r="J674" s="117" t="e">
        <v>#N/A</v>
      </c>
      <c r="K674" s="126">
        <v>7.2</v>
      </c>
      <c r="L674" s="118"/>
    </row>
    <row r="675" spans="1:12">
      <c r="A675" s="119">
        <v>197609</v>
      </c>
      <c r="B675" s="120">
        <v>28004</v>
      </c>
      <c r="C675" s="118">
        <v>57.6</v>
      </c>
      <c r="D675" s="118"/>
      <c r="H675" s="119">
        <v>198412</v>
      </c>
      <c r="I675" s="120">
        <v>31017</v>
      </c>
      <c r="J675" s="117" t="e">
        <v>#N/A</v>
      </c>
      <c r="K675" s="126">
        <v>7.3</v>
      </c>
      <c r="L675" s="118"/>
    </row>
    <row r="676" spans="1:12">
      <c r="A676" s="119">
        <v>197610</v>
      </c>
      <c r="B676" s="120">
        <v>28034</v>
      </c>
      <c r="C676" s="118">
        <v>57.9</v>
      </c>
      <c r="D676" s="118"/>
      <c r="H676" s="119">
        <v>198501</v>
      </c>
      <c r="I676" s="120">
        <v>31048</v>
      </c>
      <c r="J676" s="117" t="e">
        <v>#N/A</v>
      </c>
      <c r="K676" s="126">
        <v>7.3</v>
      </c>
      <c r="L676" s="118"/>
    </row>
    <row r="677" spans="1:12">
      <c r="A677" s="119">
        <v>197611</v>
      </c>
      <c r="B677" s="120">
        <v>28065</v>
      </c>
      <c r="C677" s="118">
        <v>58</v>
      </c>
      <c r="D677" s="118"/>
      <c r="H677" s="119">
        <v>198502</v>
      </c>
      <c r="I677" s="120">
        <v>31079</v>
      </c>
      <c r="J677" s="117" t="e">
        <v>#N/A</v>
      </c>
      <c r="K677" s="126">
        <v>7.2</v>
      </c>
      <c r="L677" s="118"/>
    </row>
    <row r="678" spans="1:12">
      <c r="A678" s="119">
        <v>197612</v>
      </c>
      <c r="B678" s="120">
        <v>28095</v>
      </c>
      <c r="C678" s="118">
        <v>58.2</v>
      </c>
      <c r="D678" s="118"/>
      <c r="H678" s="119">
        <v>198503</v>
      </c>
      <c r="I678" s="120">
        <v>31107</v>
      </c>
      <c r="J678" s="117" t="e">
        <v>#N/A</v>
      </c>
      <c r="K678" s="126">
        <v>7.2</v>
      </c>
      <c r="L678" s="118"/>
    </row>
    <row r="679" spans="1:12">
      <c r="A679" s="119">
        <v>197701</v>
      </c>
      <c r="B679" s="120">
        <v>28126</v>
      </c>
      <c r="C679" s="118">
        <v>58.5</v>
      </c>
      <c r="D679" s="118"/>
      <c r="H679" s="119">
        <v>198504</v>
      </c>
      <c r="I679" s="120">
        <v>31138</v>
      </c>
      <c r="J679" s="117" t="e">
        <v>#N/A</v>
      </c>
      <c r="K679" s="126">
        <v>7.3</v>
      </c>
      <c r="L679" s="118"/>
    </row>
    <row r="680" spans="1:12">
      <c r="A680" s="119">
        <v>197702</v>
      </c>
      <c r="B680" s="120">
        <v>28157</v>
      </c>
      <c r="C680" s="118">
        <v>59.1</v>
      </c>
      <c r="D680" s="118"/>
      <c r="H680" s="119">
        <v>198505</v>
      </c>
      <c r="I680" s="120">
        <v>31168</v>
      </c>
      <c r="J680" s="117" t="e">
        <v>#N/A</v>
      </c>
      <c r="K680" s="126">
        <v>7.2</v>
      </c>
      <c r="L680" s="118"/>
    </row>
    <row r="681" spans="1:12">
      <c r="A681" s="119">
        <v>197703</v>
      </c>
      <c r="B681" s="120">
        <v>28185</v>
      </c>
      <c r="C681" s="118">
        <v>59.5</v>
      </c>
      <c r="D681" s="118"/>
      <c r="H681" s="119">
        <v>198506</v>
      </c>
      <c r="I681" s="120">
        <v>31199</v>
      </c>
      <c r="J681" s="117" t="e">
        <v>#N/A</v>
      </c>
      <c r="K681" s="126">
        <v>7.4</v>
      </c>
      <c r="L681" s="118"/>
    </row>
    <row r="682" spans="1:12">
      <c r="A682" s="119">
        <v>197704</v>
      </c>
      <c r="B682" s="120">
        <v>28216</v>
      </c>
      <c r="C682" s="118">
        <v>60</v>
      </c>
      <c r="D682" s="118"/>
      <c r="H682" s="119">
        <v>198507</v>
      </c>
      <c r="I682" s="120">
        <v>31229</v>
      </c>
      <c r="J682" s="117" t="e">
        <v>#N/A</v>
      </c>
      <c r="K682" s="126">
        <v>7.4</v>
      </c>
      <c r="L682" s="118"/>
    </row>
    <row r="683" spans="1:12">
      <c r="A683" s="119">
        <v>197705</v>
      </c>
      <c r="B683" s="120">
        <v>28246</v>
      </c>
      <c r="C683" s="118">
        <v>60.3</v>
      </c>
      <c r="D683" s="118"/>
      <c r="H683" s="119">
        <v>198508</v>
      </c>
      <c r="I683" s="120">
        <v>31260</v>
      </c>
      <c r="J683" s="117" t="e">
        <v>#N/A</v>
      </c>
      <c r="K683" s="126">
        <v>7.1</v>
      </c>
      <c r="L683" s="118"/>
    </row>
    <row r="684" spans="1:12">
      <c r="A684" s="119">
        <v>197706</v>
      </c>
      <c r="B684" s="120">
        <v>28277</v>
      </c>
      <c r="C684" s="118">
        <v>60.7</v>
      </c>
      <c r="D684" s="118"/>
      <c r="H684" s="119">
        <v>198509</v>
      </c>
      <c r="I684" s="120">
        <v>31291</v>
      </c>
      <c r="J684" s="117" t="e">
        <v>#N/A</v>
      </c>
      <c r="K684" s="126">
        <v>7.1</v>
      </c>
      <c r="L684" s="118"/>
    </row>
    <row r="685" spans="1:12">
      <c r="A685" s="119">
        <v>197707</v>
      </c>
      <c r="B685" s="120">
        <v>28307</v>
      </c>
      <c r="C685" s="118">
        <v>61</v>
      </c>
      <c r="D685" s="118"/>
      <c r="H685" s="119">
        <v>198510</v>
      </c>
      <c r="I685" s="120">
        <v>31321</v>
      </c>
      <c r="J685" s="117" t="e">
        <v>#N/A</v>
      </c>
      <c r="K685" s="126">
        <v>7.1</v>
      </c>
      <c r="L685" s="118"/>
    </row>
    <row r="686" spans="1:12">
      <c r="A686" s="119">
        <v>197708</v>
      </c>
      <c r="B686" s="120">
        <v>28338</v>
      </c>
      <c r="C686" s="118">
        <v>61.2</v>
      </c>
      <c r="D686" s="118"/>
      <c r="H686" s="119">
        <v>198511</v>
      </c>
      <c r="I686" s="120">
        <v>31352</v>
      </c>
      <c r="J686" s="117" t="e">
        <v>#N/A</v>
      </c>
      <c r="K686" s="126">
        <v>7</v>
      </c>
      <c r="L686" s="118"/>
    </row>
    <row r="687" spans="1:12">
      <c r="A687" s="119">
        <v>197709</v>
      </c>
      <c r="B687" s="120">
        <v>28369</v>
      </c>
      <c r="C687" s="118">
        <v>61.4</v>
      </c>
      <c r="D687" s="118"/>
      <c r="H687" s="119">
        <v>198512</v>
      </c>
      <c r="I687" s="120">
        <v>31382</v>
      </c>
      <c r="J687" s="117" t="e">
        <v>#N/A</v>
      </c>
      <c r="K687" s="126">
        <v>7</v>
      </c>
      <c r="L687" s="118"/>
    </row>
    <row r="688" spans="1:12">
      <c r="A688" s="119">
        <v>197710</v>
      </c>
      <c r="B688" s="120">
        <v>28399</v>
      </c>
      <c r="C688" s="118">
        <v>61.6</v>
      </c>
      <c r="D688" s="118"/>
      <c r="H688" s="119">
        <v>198601</v>
      </c>
      <c r="I688" s="120">
        <v>31413</v>
      </c>
      <c r="J688" s="117" t="e">
        <v>#N/A</v>
      </c>
      <c r="K688" s="126">
        <v>6.7</v>
      </c>
      <c r="L688" s="118"/>
    </row>
    <row r="689" spans="1:12">
      <c r="A689" s="119">
        <v>197711</v>
      </c>
      <c r="B689" s="120">
        <v>28430</v>
      </c>
      <c r="C689" s="118">
        <v>61.9</v>
      </c>
      <c r="D689" s="118"/>
      <c r="H689" s="119">
        <v>198602</v>
      </c>
      <c r="I689" s="120">
        <v>31444</v>
      </c>
      <c r="J689" s="117" t="e">
        <v>#N/A</v>
      </c>
      <c r="K689" s="126">
        <v>7.2</v>
      </c>
      <c r="L689" s="118"/>
    </row>
    <row r="690" spans="1:12">
      <c r="A690" s="119">
        <v>197712</v>
      </c>
      <c r="B690" s="120">
        <v>28460</v>
      </c>
      <c r="C690" s="118">
        <v>62.1</v>
      </c>
      <c r="D690" s="118"/>
      <c r="H690" s="119">
        <v>198603</v>
      </c>
      <c r="I690" s="120">
        <v>31472</v>
      </c>
      <c r="J690" s="117" t="e">
        <v>#N/A</v>
      </c>
      <c r="K690" s="126">
        <v>7.2</v>
      </c>
      <c r="L690" s="118"/>
    </row>
    <row r="691" spans="1:12">
      <c r="A691" s="119">
        <v>197801</v>
      </c>
      <c r="B691" s="120">
        <v>28491</v>
      </c>
      <c r="C691" s="118">
        <v>62.5</v>
      </c>
      <c r="D691" s="118"/>
      <c r="H691" s="119">
        <v>198604</v>
      </c>
      <c r="I691" s="120">
        <v>31503</v>
      </c>
      <c r="J691" s="117" t="e">
        <v>#N/A</v>
      </c>
      <c r="K691" s="126">
        <v>7.1</v>
      </c>
      <c r="L691" s="118"/>
    </row>
    <row r="692" spans="1:12">
      <c r="A692" s="119">
        <v>197802</v>
      </c>
      <c r="B692" s="120">
        <v>28522</v>
      </c>
      <c r="C692" s="118">
        <v>62.9</v>
      </c>
      <c r="D692" s="118"/>
      <c r="H692" s="119">
        <v>198605</v>
      </c>
      <c r="I692" s="120">
        <v>31533</v>
      </c>
      <c r="J692" s="117" t="e">
        <v>#N/A</v>
      </c>
      <c r="K692" s="126">
        <v>7.2</v>
      </c>
      <c r="L692" s="118"/>
    </row>
    <row r="693" spans="1:12">
      <c r="A693" s="119">
        <v>197803</v>
      </c>
      <c r="B693" s="120">
        <v>28550</v>
      </c>
      <c r="C693" s="118">
        <v>63.4</v>
      </c>
      <c r="D693" s="118"/>
      <c r="H693" s="119">
        <v>198606</v>
      </c>
      <c r="I693" s="120">
        <v>31564</v>
      </c>
      <c r="J693" s="117" t="e">
        <v>#N/A</v>
      </c>
      <c r="K693" s="126">
        <v>7.2</v>
      </c>
      <c r="L693" s="118"/>
    </row>
    <row r="694" spans="1:12">
      <c r="A694" s="119">
        <v>197804</v>
      </c>
      <c r="B694" s="120">
        <v>28581</v>
      </c>
      <c r="C694" s="118">
        <v>63.9</v>
      </c>
      <c r="D694" s="118"/>
      <c r="H694" s="119">
        <v>198607</v>
      </c>
      <c r="I694" s="120">
        <v>31594</v>
      </c>
      <c r="J694" s="117" t="e">
        <v>#N/A</v>
      </c>
      <c r="K694" s="126">
        <v>7</v>
      </c>
      <c r="L694" s="118"/>
    </row>
    <row r="695" spans="1:12">
      <c r="A695" s="119">
        <v>197805</v>
      </c>
      <c r="B695" s="120">
        <v>28611</v>
      </c>
      <c r="C695" s="118">
        <v>64.5</v>
      </c>
      <c r="D695" s="118"/>
      <c r="H695" s="119">
        <v>198608</v>
      </c>
      <c r="I695" s="120">
        <v>31625</v>
      </c>
      <c r="J695" s="117" t="e">
        <v>#N/A</v>
      </c>
      <c r="K695" s="126">
        <v>6.9</v>
      </c>
      <c r="L695" s="118"/>
    </row>
    <row r="696" spans="1:12">
      <c r="A696" s="119">
        <v>197806</v>
      </c>
      <c r="B696" s="120">
        <v>28642</v>
      </c>
      <c r="C696" s="118">
        <v>65.2</v>
      </c>
      <c r="D696" s="118"/>
      <c r="H696" s="119">
        <v>198609</v>
      </c>
      <c r="I696" s="120">
        <v>31656</v>
      </c>
      <c r="J696" s="117" t="e">
        <v>#N/A</v>
      </c>
      <c r="K696" s="126">
        <v>7</v>
      </c>
      <c r="L696" s="118"/>
    </row>
    <row r="697" spans="1:12">
      <c r="A697" s="119">
        <v>197807</v>
      </c>
      <c r="B697" s="120">
        <v>28672</v>
      </c>
      <c r="C697" s="118">
        <v>65.7</v>
      </c>
      <c r="D697" s="118"/>
      <c r="H697" s="119">
        <v>198610</v>
      </c>
      <c r="I697" s="120">
        <v>31686</v>
      </c>
      <c r="J697" s="117" t="e">
        <v>#N/A</v>
      </c>
      <c r="K697" s="126">
        <v>7</v>
      </c>
      <c r="L697" s="118"/>
    </row>
    <row r="698" spans="1:12">
      <c r="A698" s="119">
        <v>197808</v>
      </c>
      <c r="B698" s="120">
        <v>28703</v>
      </c>
      <c r="C698" s="118">
        <v>66</v>
      </c>
      <c r="D698" s="118"/>
      <c r="H698" s="119">
        <v>198611</v>
      </c>
      <c r="I698" s="120">
        <v>31717</v>
      </c>
      <c r="J698" s="117" t="e">
        <v>#N/A</v>
      </c>
      <c r="K698" s="126">
        <v>6.9</v>
      </c>
      <c r="L698" s="118"/>
    </row>
    <row r="699" spans="1:12">
      <c r="A699" s="119">
        <v>197809</v>
      </c>
      <c r="B699" s="120">
        <v>28734</v>
      </c>
      <c r="C699" s="118">
        <v>66.5</v>
      </c>
      <c r="D699" s="118"/>
      <c r="H699" s="119">
        <v>198612</v>
      </c>
      <c r="I699" s="120">
        <v>31747</v>
      </c>
      <c r="J699" s="117" t="e">
        <v>#N/A</v>
      </c>
      <c r="K699" s="126">
        <v>6.6</v>
      </c>
      <c r="L699" s="118"/>
    </row>
    <row r="700" spans="1:12">
      <c r="A700" s="119">
        <v>197810</v>
      </c>
      <c r="B700" s="120">
        <v>28764</v>
      </c>
      <c r="C700" s="118">
        <v>67.099999999999994</v>
      </c>
      <c r="D700" s="118"/>
      <c r="H700" s="119">
        <v>198701</v>
      </c>
      <c r="I700" s="120">
        <v>31778</v>
      </c>
      <c r="J700" s="117" t="e">
        <v>#N/A</v>
      </c>
      <c r="K700" s="126">
        <v>6.6</v>
      </c>
      <c r="L700" s="118"/>
    </row>
    <row r="701" spans="1:12">
      <c r="A701" s="119">
        <v>197811</v>
      </c>
      <c r="B701" s="120">
        <v>28795</v>
      </c>
      <c r="C701" s="118">
        <v>67.400000000000006</v>
      </c>
      <c r="D701" s="118"/>
      <c r="H701" s="119">
        <v>198702</v>
      </c>
      <c r="I701" s="120">
        <v>31809</v>
      </c>
      <c r="J701" s="117" t="e">
        <v>#N/A</v>
      </c>
      <c r="K701" s="126">
        <v>6.6</v>
      </c>
      <c r="L701" s="118"/>
    </row>
    <row r="702" spans="1:12">
      <c r="A702" s="119">
        <v>197812</v>
      </c>
      <c r="B702" s="120">
        <v>28825</v>
      </c>
      <c r="C702" s="118">
        <v>67.7</v>
      </c>
      <c r="D702" s="118"/>
      <c r="H702" s="119">
        <v>198703</v>
      </c>
      <c r="I702" s="120">
        <v>31837</v>
      </c>
      <c r="J702" s="117" t="e">
        <v>#N/A</v>
      </c>
      <c r="K702" s="126">
        <v>6.6</v>
      </c>
      <c r="L702" s="118"/>
    </row>
    <row r="703" spans="1:12">
      <c r="A703" s="119">
        <v>197901</v>
      </c>
      <c r="B703" s="120">
        <v>28856</v>
      </c>
      <c r="C703" s="118">
        <v>68.3</v>
      </c>
      <c r="D703" s="118"/>
      <c r="H703" s="119">
        <v>198704</v>
      </c>
      <c r="I703" s="120">
        <v>31868</v>
      </c>
      <c r="J703" s="117" t="e">
        <v>#N/A</v>
      </c>
      <c r="K703" s="126">
        <v>6.3</v>
      </c>
      <c r="L703" s="118"/>
    </row>
    <row r="704" spans="1:12">
      <c r="A704" s="119">
        <v>197902</v>
      </c>
      <c r="B704" s="120">
        <v>28887</v>
      </c>
      <c r="C704" s="118">
        <v>69.099999999999994</v>
      </c>
      <c r="D704" s="118"/>
      <c r="H704" s="119">
        <v>198705</v>
      </c>
      <c r="I704" s="120">
        <v>31898</v>
      </c>
      <c r="J704" s="117" t="e">
        <v>#N/A</v>
      </c>
      <c r="K704" s="126">
        <v>6.3</v>
      </c>
      <c r="L704" s="118"/>
    </row>
    <row r="705" spans="1:12">
      <c r="A705" s="119">
        <v>197903</v>
      </c>
      <c r="B705" s="120">
        <v>28915</v>
      </c>
      <c r="C705" s="118">
        <v>69.8</v>
      </c>
      <c r="D705" s="118"/>
      <c r="H705" s="119">
        <v>198706</v>
      </c>
      <c r="I705" s="120">
        <v>31929</v>
      </c>
      <c r="J705" s="117" t="e">
        <v>#N/A</v>
      </c>
      <c r="K705" s="126">
        <v>6.2</v>
      </c>
      <c r="L705" s="118"/>
    </row>
    <row r="706" spans="1:12">
      <c r="A706" s="119">
        <v>197904</v>
      </c>
      <c r="B706" s="120">
        <v>28946</v>
      </c>
      <c r="C706" s="118">
        <v>70.599999999999994</v>
      </c>
      <c r="D706" s="118"/>
      <c r="H706" s="119">
        <v>198707</v>
      </c>
      <c r="I706" s="120">
        <v>31959</v>
      </c>
      <c r="J706" s="117" t="e">
        <v>#N/A</v>
      </c>
      <c r="K706" s="126">
        <v>6.1</v>
      </c>
      <c r="L706" s="118"/>
    </row>
    <row r="707" spans="1:12">
      <c r="A707" s="119">
        <v>197905</v>
      </c>
      <c r="B707" s="120">
        <v>28976</v>
      </c>
      <c r="C707" s="118">
        <v>71.5</v>
      </c>
      <c r="D707" s="118"/>
      <c r="H707" s="119">
        <v>198708</v>
      </c>
      <c r="I707" s="120">
        <v>31990</v>
      </c>
      <c r="J707" s="117" t="e">
        <v>#N/A</v>
      </c>
      <c r="K707" s="126">
        <v>6</v>
      </c>
      <c r="L707" s="118"/>
    </row>
    <row r="708" spans="1:12">
      <c r="A708" s="119">
        <v>197906</v>
      </c>
      <c r="B708" s="120">
        <v>29007</v>
      </c>
      <c r="C708" s="118">
        <v>72.3</v>
      </c>
      <c r="D708" s="118"/>
      <c r="H708" s="119">
        <v>198709</v>
      </c>
      <c r="I708" s="120">
        <v>32021</v>
      </c>
      <c r="J708" s="117" t="e">
        <v>#N/A</v>
      </c>
      <c r="K708" s="126">
        <v>5.9</v>
      </c>
      <c r="L708" s="118"/>
    </row>
    <row r="709" spans="1:12">
      <c r="A709" s="119">
        <v>197907</v>
      </c>
      <c r="B709" s="120">
        <v>29037</v>
      </c>
      <c r="C709" s="118">
        <v>73.099999999999994</v>
      </c>
      <c r="D709" s="118"/>
      <c r="H709" s="119">
        <v>198710</v>
      </c>
      <c r="I709" s="120">
        <v>32051</v>
      </c>
      <c r="J709" s="117" t="e">
        <v>#N/A</v>
      </c>
      <c r="K709" s="126">
        <v>6</v>
      </c>
      <c r="L709" s="118"/>
    </row>
    <row r="710" spans="1:12">
      <c r="A710" s="119">
        <v>197908</v>
      </c>
      <c r="B710" s="120">
        <v>29068</v>
      </c>
      <c r="C710" s="118">
        <v>73.8</v>
      </c>
      <c r="D710" s="118"/>
      <c r="H710" s="119">
        <v>198711</v>
      </c>
      <c r="I710" s="120">
        <v>32082</v>
      </c>
      <c r="J710" s="117" t="e">
        <v>#N/A</v>
      </c>
      <c r="K710" s="126">
        <v>5.8</v>
      </c>
      <c r="L710" s="118"/>
    </row>
    <row r="711" spans="1:12">
      <c r="A711" s="119">
        <v>197909</v>
      </c>
      <c r="B711" s="120">
        <v>29099</v>
      </c>
      <c r="C711" s="118">
        <v>74.599999999999994</v>
      </c>
      <c r="D711" s="118"/>
      <c r="H711" s="119">
        <v>198712</v>
      </c>
      <c r="I711" s="120">
        <v>32112</v>
      </c>
      <c r="J711" s="117" t="e">
        <v>#N/A</v>
      </c>
      <c r="K711" s="126">
        <v>5.7</v>
      </c>
      <c r="L711" s="118"/>
    </row>
    <row r="712" spans="1:12">
      <c r="A712" s="119">
        <v>197910</v>
      </c>
      <c r="B712" s="120">
        <v>29129</v>
      </c>
      <c r="C712" s="118">
        <v>75.2</v>
      </c>
      <c r="D712" s="118"/>
      <c r="H712" s="119">
        <v>198801</v>
      </c>
      <c r="I712" s="120">
        <v>32143</v>
      </c>
      <c r="J712" s="117" t="e">
        <v>#N/A</v>
      </c>
      <c r="K712" s="126">
        <v>5.7</v>
      </c>
      <c r="L712" s="118"/>
    </row>
    <row r="713" spans="1:12">
      <c r="A713" s="119">
        <v>197911</v>
      </c>
      <c r="B713" s="120">
        <v>29160</v>
      </c>
      <c r="C713" s="118">
        <v>75.900000000000006</v>
      </c>
      <c r="D713" s="118"/>
      <c r="H713" s="119">
        <v>198802</v>
      </c>
      <c r="I713" s="120">
        <v>32174</v>
      </c>
      <c r="J713" s="117" t="e">
        <v>#N/A</v>
      </c>
      <c r="K713" s="126">
        <v>5.7</v>
      </c>
      <c r="L713" s="118"/>
    </row>
    <row r="714" spans="1:12">
      <c r="A714" s="119">
        <v>197912</v>
      </c>
      <c r="B714" s="120">
        <v>29190</v>
      </c>
      <c r="C714" s="118">
        <v>76.7</v>
      </c>
      <c r="D714" s="118"/>
      <c r="H714" s="119">
        <v>198803</v>
      </c>
      <c r="I714" s="120">
        <v>32203</v>
      </c>
      <c r="J714" s="117" t="e">
        <v>#N/A</v>
      </c>
      <c r="K714" s="126">
        <v>5.7</v>
      </c>
      <c r="L714" s="118"/>
    </row>
    <row r="715" spans="1:12">
      <c r="A715" s="119">
        <v>198001</v>
      </c>
      <c r="B715" s="120">
        <v>29221</v>
      </c>
      <c r="C715" s="118">
        <v>77.8</v>
      </c>
      <c r="D715" s="118"/>
      <c r="H715" s="119">
        <v>198804</v>
      </c>
      <c r="I715" s="120">
        <v>32234</v>
      </c>
      <c r="J715" s="117" t="e">
        <v>#N/A</v>
      </c>
      <c r="K715" s="126">
        <v>5.4</v>
      </c>
      <c r="L715" s="118"/>
    </row>
    <row r="716" spans="1:12">
      <c r="A716" s="119">
        <v>198002</v>
      </c>
      <c r="B716" s="120">
        <v>29252</v>
      </c>
      <c r="C716" s="118">
        <v>78.900000000000006</v>
      </c>
      <c r="D716" s="118"/>
      <c r="H716" s="119">
        <v>198805</v>
      </c>
      <c r="I716" s="120">
        <v>32264</v>
      </c>
      <c r="J716" s="117" t="e">
        <v>#N/A</v>
      </c>
      <c r="K716" s="126">
        <v>5.6</v>
      </c>
      <c r="L716" s="118"/>
    </row>
    <row r="717" spans="1:12">
      <c r="A717" s="119">
        <v>198003</v>
      </c>
      <c r="B717" s="120">
        <v>29281</v>
      </c>
      <c r="C717" s="118">
        <v>80.099999999999994</v>
      </c>
      <c r="D717" s="118"/>
      <c r="H717" s="119">
        <v>198806</v>
      </c>
      <c r="I717" s="120">
        <v>32295</v>
      </c>
      <c r="J717" s="117" t="e">
        <v>#N/A</v>
      </c>
      <c r="K717" s="126">
        <v>5.4</v>
      </c>
      <c r="L717" s="118"/>
    </row>
    <row r="718" spans="1:12">
      <c r="A718" s="119">
        <v>198004</v>
      </c>
      <c r="B718" s="120">
        <v>29312</v>
      </c>
      <c r="C718" s="118">
        <v>81</v>
      </c>
      <c r="D718" s="118"/>
      <c r="H718" s="119">
        <v>198807</v>
      </c>
      <c r="I718" s="120">
        <v>32325</v>
      </c>
      <c r="J718" s="117" t="e">
        <v>#N/A</v>
      </c>
      <c r="K718" s="126">
        <v>5.4</v>
      </c>
      <c r="L718" s="118"/>
    </row>
    <row r="719" spans="1:12">
      <c r="A719" s="119">
        <v>198005</v>
      </c>
      <c r="B719" s="120">
        <v>29342</v>
      </c>
      <c r="C719" s="118">
        <v>81.8</v>
      </c>
      <c r="D719" s="118"/>
      <c r="H719" s="119">
        <v>198808</v>
      </c>
      <c r="I719" s="120">
        <v>32356</v>
      </c>
      <c r="J719" s="117" t="e">
        <v>#N/A</v>
      </c>
      <c r="K719" s="126">
        <v>5.6</v>
      </c>
      <c r="L719" s="118"/>
    </row>
    <row r="720" spans="1:12">
      <c r="A720" s="119">
        <v>198006</v>
      </c>
      <c r="B720" s="120">
        <v>29373</v>
      </c>
      <c r="C720" s="118">
        <v>82.7</v>
      </c>
      <c r="D720" s="118"/>
      <c r="H720" s="119">
        <v>198809</v>
      </c>
      <c r="I720" s="120">
        <v>32387</v>
      </c>
      <c r="J720" s="117" t="e">
        <v>#N/A</v>
      </c>
      <c r="K720" s="126">
        <v>5.4</v>
      </c>
      <c r="L720" s="118"/>
    </row>
    <row r="721" spans="1:12">
      <c r="A721" s="119">
        <v>198007</v>
      </c>
      <c r="B721" s="120">
        <v>29403</v>
      </c>
      <c r="C721" s="118">
        <v>82.7</v>
      </c>
      <c r="D721" s="118"/>
      <c r="H721" s="119">
        <v>198810</v>
      </c>
      <c r="I721" s="120">
        <v>32417</v>
      </c>
      <c r="J721" s="117" t="e">
        <v>#N/A</v>
      </c>
      <c r="K721" s="126">
        <v>5.4</v>
      </c>
      <c r="L721" s="118"/>
    </row>
    <row r="722" spans="1:12">
      <c r="A722" s="119">
        <v>198008</v>
      </c>
      <c r="B722" s="120">
        <v>29434</v>
      </c>
      <c r="C722" s="118">
        <v>83.3</v>
      </c>
      <c r="D722" s="118"/>
      <c r="H722" s="119">
        <v>198811</v>
      </c>
      <c r="I722" s="120">
        <v>32448</v>
      </c>
      <c r="J722" s="117" t="e">
        <v>#N/A</v>
      </c>
      <c r="K722" s="126">
        <v>5.3</v>
      </c>
      <c r="L722" s="118"/>
    </row>
    <row r="723" spans="1:12">
      <c r="A723" s="119">
        <v>198009</v>
      </c>
      <c r="B723" s="120">
        <v>29465</v>
      </c>
      <c r="C723" s="118">
        <v>84</v>
      </c>
      <c r="D723" s="118"/>
      <c r="H723" s="119">
        <v>198812</v>
      </c>
      <c r="I723" s="120">
        <v>32478</v>
      </c>
      <c r="J723" s="117" t="e">
        <v>#N/A</v>
      </c>
      <c r="K723" s="126">
        <v>5.3</v>
      </c>
      <c r="L723" s="118"/>
    </row>
    <row r="724" spans="1:12">
      <c r="A724" s="119">
        <v>198010</v>
      </c>
      <c r="B724" s="120">
        <v>29495</v>
      </c>
      <c r="C724" s="118">
        <v>84.8</v>
      </c>
      <c r="D724" s="118"/>
      <c r="H724" s="119">
        <v>198901</v>
      </c>
      <c r="I724" s="120">
        <v>32509</v>
      </c>
      <c r="J724" s="117" t="e">
        <v>#N/A</v>
      </c>
      <c r="K724" s="126">
        <v>5.4</v>
      </c>
      <c r="L724" s="118"/>
    </row>
    <row r="725" spans="1:12">
      <c r="A725" s="119">
        <v>198011</v>
      </c>
      <c r="B725" s="120">
        <v>29526</v>
      </c>
      <c r="C725" s="118">
        <v>85.5</v>
      </c>
      <c r="D725" s="118"/>
      <c r="H725" s="119">
        <v>198902</v>
      </c>
      <c r="I725" s="120">
        <v>32540</v>
      </c>
      <c r="J725" s="117" t="e">
        <v>#N/A</v>
      </c>
      <c r="K725" s="126">
        <v>5.2</v>
      </c>
      <c r="L725" s="118"/>
    </row>
    <row r="726" spans="1:12">
      <c r="A726" s="119">
        <v>198012</v>
      </c>
      <c r="B726" s="120">
        <v>29556</v>
      </c>
      <c r="C726" s="118">
        <v>86.3</v>
      </c>
      <c r="D726" s="118"/>
      <c r="H726" s="119">
        <v>198903</v>
      </c>
      <c r="I726" s="120">
        <v>32568</v>
      </c>
      <c r="J726" s="117" t="e">
        <v>#N/A</v>
      </c>
      <c r="K726" s="126">
        <v>5</v>
      </c>
      <c r="L726" s="118"/>
    </row>
    <row r="727" spans="1:12">
      <c r="A727" s="119">
        <v>198101</v>
      </c>
      <c r="B727" s="120">
        <v>29587</v>
      </c>
      <c r="C727" s="118">
        <v>87</v>
      </c>
      <c r="D727" s="118"/>
      <c r="H727" s="119">
        <v>198904</v>
      </c>
      <c r="I727" s="120">
        <v>32599</v>
      </c>
      <c r="J727" s="117" t="e">
        <v>#N/A</v>
      </c>
      <c r="K727" s="126">
        <v>5.2</v>
      </c>
      <c r="L727" s="118"/>
    </row>
    <row r="728" spans="1:12">
      <c r="A728" s="119">
        <v>198102</v>
      </c>
      <c r="B728" s="120">
        <v>29618</v>
      </c>
      <c r="C728" s="118">
        <v>87.9</v>
      </c>
      <c r="D728" s="118"/>
      <c r="H728" s="119">
        <v>198905</v>
      </c>
      <c r="I728" s="120">
        <v>32629</v>
      </c>
      <c r="J728" s="117" t="e">
        <v>#N/A</v>
      </c>
      <c r="K728" s="126">
        <v>5.2</v>
      </c>
      <c r="L728" s="118"/>
    </row>
    <row r="729" spans="1:12">
      <c r="A729" s="119">
        <v>198103</v>
      </c>
      <c r="B729" s="120">
        <v>29646</v>
      </c>
      <c r="C729" s="118">
        <v>88.5</v>
      </c>
      <c r="D729" s="118"/>
      <c r="H729" s="119">
        <v>198906</v>
      </c>
      <c r="I729" s="120">
        <v>32660</v>
      </c>
      <c r="J729" s="117" t="e">
        <v>#N/A</v>
      </c>
      <c r="K729" s="126">
        <v>5.3</v>
      </c>
      <c r="L729" s="118"/>
    </row>
    <row r="730" spans="1:12">
      <c r="A730" s="119">
        <v>198104</v>
      </c>
      <c r="B730" s="120">
        <v>29677</v>
      </c>
      <c r="C730" s="118">
        <v>89.1</v>
      </c>
      <c r="D730" s="118"/>
      <c r="H730" s="119">
        <v>198907</v>
      </c>
      <c r="I730" s="120">
        <v>32690</v>
      </c>
      <c r="J730" s="117" t="e">
        <v>#N/A</v>
      </c>
      <c r="K730" s="126">
        <v>5.2</v>
      </c>
      <c r="L730" s="118"/>
    </row>
    <row r="731" spans="1:12">
      <c r="A731" s="119">
        <v>198105</v>
      </c>
      <c r="B731" s="120">
        <v>29707</v>
      </c>
      <c r="C731" s="118">
        <v>89.8</v>
      </c>
      <c r="D731" s="118"/>
      <c r="H731" s="119">
        <v>198908</v>
      </c>
      <c r="I731" s="120">
        <v>32721</v>
      </c>
      <c r="J731" s="117" t="e">
        <v>#N/A</v>
      </c>
      <c r="K731" s="126">
        <v>5.2</v>
      </c>
      <c r="L731" s="118"/>
    </row>
    <row r="732" spans="1:12">
      <c r="A732" s="119">
        <v>198106</v>
      </c>
      <c r="B732" s="120">
        <v>29738</v>
      </c>
      <c r="C732" s="118">
        <v>90.6</v>
      </c>
      <c r="D732" s="118"/>
      <c r="H732" s="119">
        <v>198909</v>
      </c>
      <c r="I732" s="120">
        <v>32752</v>
      </c>
      <c r="J732" s="117" t="e">
        <v>#N/A</v>
      </c>
      <c r="K732" s="126">
        <v>5.3</v>
      </c>
      <c r="L732" s="118"/>
    </row>
    <row r="733" spans="1:12">
      <c r="A733" s="119">
        <v>198107</v>
      </c>
      <c r="B733" s="120">
        <v>29768</v>
      </c>
      <c r="C733" s="118">
        <v>91.6</v>
      </c>
      <c r="D733" s="118"/>
      <c r="H733" s="119">
        <v>198910</v>
      </c>
      <c r="I733" s="120">
        <v>32782</v>
      </c>
      <c r="J733" s="117" t="e">
        <v>#N/A</v>
      </c>
      <c r="K733" s="126">
        <v>5.3</v>
      </c>
      <c r="L733" s="118"/>
    </row>
    <row r="734" spans="1:12">
      <c r="A734" s="119">
        <v>198108</v>
      </c>
      <c r="B734" s="120">
        <v>29799</v>
      </c>
      <c r="C734" s="118">
        <v>92.3</v>
      </c>
      <c r="D734" s="118"/>
      <c r="H734" s="119">
        <v>198911</v>
      </c>
      <c r="I734" s="120">
        <v>32813</v>
      </c>
      <c r="J734" s="117" t="e">
        <v>#N/A</v>
      </c>
      <c r="K734" s="126">
        <v>5.4</v>
      </c>
      <c r="L734" s="118"/>
    </row>
    <row r="735" spans="1:12">
      <c r="A735" s="119">
        <v>198109</v>
      </c>
      <c r="B735" s="120">
        <v>29830</v>
      </c>
      <c r="C735" s="118">
        <v>93.2</v>
      </c>
      <c r="D735" s="118"/>
      <c r="H735" s="119">
        <v>198912</v>
      </c>
      <c r="I735" s="120">
        <v>32843</v>
      </c>
      <c r="J735" s="117" t="e">
        <v>#N/A</v>
      </c>
      <c r="K735" s="126">
        <v>5.4</v>
      </c>
      <c r="L735" s="118"/>
    </row>
    <row r="736" spans="1:12">
      <c r="A736" s="119">
        <v>198110</v>
      </c>
      <c r="B736" s="120">
        <v>29860</v>
      </c>
      <c r="C736" s="118">
        <v>93.4</v>
      </c>
      <c r="D736" s="118"/>
      <c r="H736" s="119">
        <v>199001</v>
      </c>
      <c r="I736" s="120">
        <v>32874</v>
      </c>
      <c r="J736" s="117" t="e">
        <v>#N/A</v>
      </c>
      <c r="K736" s="126">
        <v>5.4</v>
      </c>
      <c r="L736" s="118"/>
    </row>
    <row r="737" spans="1:12">
      <c r="A737" s="119">
        <v>198111</v>
      </c>
      <c r="B737" s="120">
        <v>29891</v>
      </c>
      <c r="C737" s="118">
        <v>93.7</v>
      </c>
      <c r="D737" s="118"/>
      <c r="H737" s="119">
        <v>199002</v>
      </c>
      <c r="I737" s="120">
        <v>32905</v>
      </c>
      <c r="J737" s="117" t="e">
        <v>#N/A</v>
      </c>
      <c r="K737" s="126">
        <v>5.3</v>
      </c>
      <c r="L737" s="118"/>
    </row>
    <row r="738" spans="1:12">
      <c r="A738" s="119">
        <v>198112</v>
      </c>
      <c r="B738" s="120">
        <v>29921</v>
      </c>
      <c r="C738" s="118">
        <v>94</v>
      </c>
      <c r="D738" s="118"/>
      <c r="H738" s="119">
        <v>199003</v>
      </c>
      <c r="I738" s="120">
        <v>32933</v>
      </c>
      <c r="J738" s="117" t="e">
        <v>#N/A</v>
      </c>
      <c r="K738" s="126">
        <v>5.2</v>
      </c>
      <c r="L738" s="118"/>
    </row>
    <row r="739" spans="1:12">
      <c r="A739" s="119">
        <v>198201</v>
      </c>
      <c r="B739" s="120">
        <v>29952</v>
      </c>
      <c r="C739" s="118">
        <v>94.3</v>
      </c>
      <c r="D739" s="118"/>
      <c r="H739" s="119">
        <v>199004</v>
      </c>
      <c r="I739" s="120">
        <v>32964</v>
      </c>
      <c r="J739" s="117" t="e">
        <v>#N/A</v>
      </c>
      <c r="K739" s="126">
        <v>5.4</v>
      </c>
      <c r="L739" s="118"/>
    </row>
    <row r="740" spans="1:12">
      <c r="A740" s="119">
        <v>198202</v>
      </c>
      <c r="B740" s="120">
        <v>29983</v>
      </c>
      <c r="C740" s="118">
        <v>94.6</v>
      </c>
      <c r="D740" s="118"/>
      <c r="H740" s="119">
        <v>199005</v>
      </c>
      <c r="I740" s="120">
        <v>32994</v>
      </c>
      <c r="J740" s="117" t="e">
        <v>#N/A</v>
      </c>
      <c r="K740" s="126">
        <v>5.4</v>
      </c>
      <c r="L740" s="118"/>
    </row>
    <row r="741" spans="1:12">
      <c r="A741" s="119">
        <v>198203</v>
      </c>
      <c r="B741" s="120">
        <v>30011</v>
      </c>
      <c r="C741" s="118">
        <v>94.5</v>
      </c>
      <c r="D741" s="118"/>
      <c r="H741" s="119">
        <v>199006</v>
      </c>
      <c r="I741" s="120">
        <v>33025</v>
      </c>
      <c r="J741" s="117" t="e">
        <v>#N/A</v>
      </c>
      <c r="K741" s="126">
        <v>5.2</v>
      </c>
      <c r="L741" s="118"/>
    </row>
    <row r="742" spans="1:12">
      <c r="A742" s="119">
        <v>198204</v>
      </c>
      <c r="B742" s="120">
        <v>30042</v>
      </c>
      <c r="C742" s="118">
        <v>94.9</v>
      </c>
      <c r="D742" s="118"/>
      <c r="H742" s="119">
        <v>199007</v>
      </c>
      <c r="I742" s="120">
        <v>33055</v>
      </c>
      <c r="J742" s="117" t="e">
        <v>#N/A</v>
      </c>
      <c r="K742" s="126">
        <v>5.5</v>
      </c>
      <c r="L742" s="118"/>
    </row>
    <row r="743" spans="1:12">
      <c r="A743" s="119">
        <v>198205</v>
      </c>
      <c r="B743" s="120">
        <v>30072</v>
      </c>
      <c r="C743" s="118">
        <v>95.8</v>
      </c>
      <c r="D743" s="118"/>
      <c r="H743" s="119">
        <v>199008</v>
      </c>
      <c r="I743" s="120">
        <v>33086</v>
      </c>
      <c r="J743" s="117" t="e">
        <v>#N/A</v>
      </c>
      <c r="K743" s="126">
        <v>5.7</v>
      </c>
      <c r="L743" s="118"/>
    </row>
    <row r="744" spans="1:12">
      <c r="A744" s="119">
        <v>198206</v>
      </c>
      <c r="B744" s="120">
        <v>30103</v>
      </c>
      <c r="C744" s="118">
        <v>97</v>
      </c>
      <c r="D744" s="118"/>
      <c r="H744" s="119">
        <v>199009</v>
      </c>
      <c r="I744" s="120">
        <v>33117</v>
      </c>
      <c r="J744" s="117" t="e">
        <v>#N/A</v>
      </c>
      <c r="K744" s="126">
        <v>5.9</v>
      </c>
      <c r="L744" s="118"/>
    </row>
    <row r="745" spans="1:12">
      <c r="A745" s="119">
        <v>198207</v>
      </c>
      <c r="B745" s="120">
        <v>30133</v>
      </c>
      <c r="C745" s="118">
        <v>97.5</v>
      </c>
      <c r="D745" s="118"/>
      <c r="H745" s="119">
        <v>199010</v>
      </c>
      <c r="I745" s="120">
        <v>33147</v>
      </c>
      <c r="J745" s="117" t="e">
        <v>#N/A</v>
      </c>
      <c r="K745" s="126">
        <v>5.9</v>
      </c>
      <c r="L745" s="118"/>
    </row>
    <row r="746" spans="1:12">
      <c r="A746" s="119">
        <v>198208</v>
      </c>
      <c r="B746" s="120">
        <v>30164</v>
      </c>
      <c r="C746" s="118">
        <v>97.7</v>
      </c>
      <c r="D746" s="118"/>
      <c r="H746" s="119">
        <v>199011</v>
      </c>
      <c r="I746" s="120">
        <v>33178</v>
      </c>
      <c r="J746" s="117" t="e">
        <v>#N/A</v>
      </c>
      <c r="K746" s="126">
        <v>6.2</v>
      </c>
      <c r="L746" s="118"/>
    </row>
    <row r="747" spans="1:12">
      <c r="A747" s="119">
        <v>198209</v>
      </c>
      <c r="B747" s="120">
        <v>30195</v>
      </c>
      <c r="C747" s="118">
        <v>97.9</v>
      </c>
      <c r="D747" s="118"/>
      <c r="H747" s="119">
        <v>199012</v>
      </c>
      <c r="I747" s="120">
        <v>33208</v>
      </c>
      <c r="J747" s="117" t="e">
        <v>#N/A</v>
      </c>
      <c r="K747" s="126">
        <v>6.3</v>
      </c>
      <c r="L747" s="118"/>
    </row>
    <row r="748" spans="1:12">
      <c r="A748" s="119">
        <v>198210</v>
      </c>
      <c r="B748" s="120">
        <v>30225</v>
      </c>
      <c r="C748" s="118">
        <v>98.2</v>
      </c>
      <c r="D748" s="118"/>
      <c r="H748" s="119">
        <v>199101</v>
      </c>
      <c r="I748" s="120">
        <v>33239</v>
      </c>
      <c r="J748" s="117" t="e">
        <v>#N/A</v>
      </c>
      <c r="K748" s="126">
        <v>6.4</v>
      </c>
      <c r="L748" s="118"/>
    </row>
    <row r="749" spans="1:12">
      <c r="A749" s="119">
        <v>198211</v>
      </c>
      <c r="B749" s="120">
        <v>30256</v>
      </c>
      <c r="C749" s="118">
        <v>98</v>
      </c>
      <c r="D749" s="118"/>
      <c r="H749" s="119">
        <v>199102</v>
      </c>
      <c r="I749" s="120">
        <v>33270</v>
      </c>
      <c r="J749" s="117" t="e">
        <v>#N/A</v>
      </c>
      <c r="K749" s="126">
        <v>6.6</v>
      </c>
      <c r="L749" s="118"/>
    </row>
    <row r="750" spans="1:12">
      <c r="A750" s="119">
        <v>198212</v>
      </c>
      <c r="B750" s="120">
        <v>30286</v>
      </c>
      <c r="C750" s="118">
        <v>97.6</v>
      </c>
      <c r="D750" s="118"/>
      <c r="H750" s="119">
        <v>199103</v>
      </c>
      <c r="I750" s="120">
        <v>33298</v>
      </c>
      <c r="J750" s="117" t="e">
        <v>#N/A</v>
      </c>
      <c r="K750" s="126">
        <v>6.8</v>
      </c>
      <c r="L750" s="118"/>
    </row>
    <row r="751" spans="1:12">
      <c r="A751" s="119">
        <v>198301</v>
      </c>
      <c r="B751" s="120">
        <v>30317</v>
      </c>
      <c r="C751" s="118">
        <v>97.8</v>
      </c>
      <c r="D751" s="118"/>
      <c r="H751" s="119">
        <v>199104</v>
      </c>
      <c r="I751" s="120">
        <v>33329</v>
      </c>
      <c r="J751" s="117" t="e">
        <v>#N/A</v>
      </c>
      <c r="K751" s="126">
        <v>6.7</v>
      </c>
      <c r="L751" s="118"/>
    </row>
    <row r="752" spans="1:12">
      <c r="A752" s="119">
        <v>198302</v>
      </c>
      <c r="B752" s="120">
        <v>30348</v>
      </c>
      <c r="C752" s="118">
        <v>97.9</v>
      </c>
      <c r="D752" s="118"/>
      <c r="H752" s="119">
        <v>199105</v>
      </c>
      <c r="I752" s="120">
        <v>33359</v>
      </c>
      <c r="J752" s="117" t="e">
        <v>#N/A</v>
      </c>
      <c r="K752" s="126">
        <v>6.9</v>
      </c>
      <c r="L752" s="118"/>
    </row>
    <row r="753" spans="1:12">
      <c r="A753" s="119">
        <v>198303</v>
      </c>
      <c r="B753" s="120">
        <v>30376</v>
      </c>
      <c r="C753" s="118">
        <v>97.9</v>
      </c>
      <c r="D753" s="118"/>
      <c r="H753" s="119">
        <v>199106</v>
      </c>
      <c r="I753" s="120">
        <v>33390</v>
      </c>
      <c r="J753" s="117" t="e">
        <v>#N/A</v>
      </c>
      <c r="K753" s="126">
        <v>6.9</v>
      </c>
      <c r="L753" s="118"/>
    </row>
    <row r="754" spans="1:12">
      <c r="A754" s="119">
        <v>198304</v>
      </c>
      <c r="B754" s="120">
        <v>30407</v>
      </c>
      <c r="C754" s="118">
        <v>98.6</v>
      </c>
      <c r="D754" s="118"/>
      <c r="H754" s="119">
        <v>199107</v>
      </c>
      <c r="I754" s="120">
        <v>33420</v>
      </c>
      <c r="J754" s="117" t="e">
        <v>#N/A</v>
      </c>
      <c r="K754" s="126">
        <v>6.8</v>
      </c>
      <c r="L754" s="118"/>
    </row>
    <row r="755" spans="1:12">
      <c r="A755" s="119">
        <v>198305</v>
      </c>
      <c r="B755" s="120">
        <v>30437</v>
      </c>
      <c r="C755" s="118">
        <v>99.2</v>
      </c>
      <c r="D755" s="118"/>
      <c r="H755" s="119">
        <v>199108</v>
      </c>
      <c r="I755" s="120">
        <v>33451</v>
      </c>
      <c r="J755" s="117" t="e">
        <v>#N/A</v>
      </c>
      <c r="K755" s="126">
        <v>6.9</v>
      </c>
      <c r="L755" s="118"/>
    </row>
    <row r="756" spans="1:12">
      <c r="A756" s="119">
        <v>198306</v>
      </c>
      <c r="B756" s="120">
        <v>30468</v>
      </c>
      <c r="C756" s="118">
        <v>99.5</v>
      </c>
      <c r="D756" s="118"/>
      <c r="H756" s="119">
        <v>199109</v>
      </c>
      <c r="I756" s="120">
        <v>33482</v>
      </c>
      <c r="J756" s="117" t="e">
        <v>#N/A</v>
      </c>
      <c r="K756" s="126">
        <v>6.9</v>
      </c>
      <c r="L756" s="118"/>
    </row>
    <row r="757" spans="1:12">
      <c r="A757" s="119">
        <v>198307</v>
      </c>
      <c r="B757" s="120">
        <v>30498</v>
      </c>
      <c r="C757" s="118">
        <v>99.9</v>
      </c>
      <c r="D757" s="118"/>
      <c r="H757" s="119">
        <v>199110</v>
      </c>
      <c r="I757" s="120">
        <v>33512</v>
      </c>
      <c r="J757" s="117" t="e">
        <v>#N/A</v>
      </c>
      <c r="K757" s="126">
        <v>7</v>
      </c>
      <c r="L757" s="118"/>
    </row>
    <row r="758" spans="1:12">
      <c r="A758" s="119">
        <v>198308</v>
      </c>
      <c r="B758" s="120">
        <v>30529</v>
      </c>
      <c r="C758" s="118">
        <v>100.2</v>
      </c>
      <c r="D758" s="118"/>
      <c r="H758" s="119">
        <v>199111</v>
      </c>
      <c r="I758" s="120">
        <v>33543</v>
      </c>
      <c r="J758" s="117" t="e">
        <v>#N/A</v>
      </c>
      <c r="K758" s="126">
        <v>7</v>
      </c>
      <c r="L758" s="118"/>
    </row>
    <row r="759" spans="1:12">
      <c r="A759" s="119">
        <v>198309</v>
      </c>
      <c r="B759" s="120">
        <v>30560</v>
      </c>
      <c r="C759" s="118">
        <v>100.7</v>
      </c>
      <c r="D759" s="118"/>
      <c r="H759" s="119">
        <v>199112</v>
      </c>
      <c r="I759" s="120">
        <v>33573</v>
      </c>
      <c r="J759" s="117" t="e">
        <v>#N/A</v>
      </c>
      <c r="K759" s="126">
        <v>7.3</v>
      </c>
      <c r="L759" s="118"/>
    </row>
    <row r="760" spans="1:12">
      <c r="A760" s="119">
        <v>198310</v>
      </c>
      <c r="B760" s="120">
        <v>30590</v>
      </c>
      <c r="C760" s="118">
        <v>101</v>
      </c>
      <c r="D760" s="118"/>
      <c r="H760" s="119">
        <v>199201</v>
      </c>
      <c r="I760" s="120">
        <v>33604</v>
      </c>
      <c r="J760" s="117" t="e">
        <v>#N/A</v>
      </c>
      <c r="K760" s="126">
        <v>7.3</v>
      </c>
      <c r="L760" s="118"/>
    </row>
    <row r="761" spans="1:12">
      <c r="A761" s="119">
        <v>198311</v>
      </c>
      <c r="B761" s="120">
        <v>30621</v>
      </c>
      <c r="C761" s="118">
        <v>101.2</v>
      </c>
      <c r="D761" s="118"/>
      <c r="H761" s="119">
        <v>199202</v>
      </c>
      <c r="I761" s="120">
        <v>33635</v>
      </c>
      <c r="J761" s="117" t="e">
        <v>#N/A</v>
      </c>
      <c r="K761" s="126">
        <v>7.4</v>
      </c>
      <c r="L761" s="118"/>
    </row>
    <row r="762" spans="1:12">
      <c r="A762" s="119">
        <v>198312</v>
      </c>
      <c r="B762" s="120">
        <v>30651</v>
      </c>
      <c r="C762" s="118">
        <v>101.3</v>
      </c>
      <c r="D762" s="118"/>
      <c r="H762" s="119">
        <v>199203</v>
      </c>
      <c r="I762" s="120">
        <v>33664</v>
      </c>
      <c r="J762" s="117" t="e">
        <v>#N/A</v>
      </c>
      <c r="K762" s="126">
        <v>7.4</v>
      </c>
      <c r="L762" s="118"/>
    </row>
    <row r="763" spans="1:12">
      <c r="A763" s="119">
        <v>198401</v>
      </c>
      <c r="B763" s="120">
        <v>30682</v>
      </c>
      <c r="C763" s="118">
        <v>101.9</v>
      </c>
      <c r="D763" s="118"/>
      <c r="H763" s="119">
        <v>199204</v>
      </c>
      <c r="I763" s="120">
        <v>33695</v>
      </c>
      <c r="J763" s="117" t="e">
        <v>#N/A</v>
      </c>
      <c r="K763" s="126">
        <v>7.4</v>
      </c>
      <c r="L763" s="118"/>
    </row>
    <row r="764" spans="1:12">
      <c r="A764" s="119">
        <v>198402</v>
      </c>
      <c r="B764" s="120">
        <v>30713</v>
      </c>
      <c r="C764" s="118">
        <v>102.4</v>
      </c>
      <c r="D764" s="118"/>
      <c r="H764" s="119">
        <v>199205</v>
      </c>
      <c r="I764" s="120">
        <v>33725</v>
      </c>
      <c r="J764" s="117" t="e">
        <v>#N/A</v>
      </c>
      <c r="K764" s="126">
        <v>7.6</v>
      </c>
      <c r="L764" s="118"/>
    </row>
    <row r="765" spans="1:12">
      <c r="A765" s="119">
        <v>198403</v>
      </c>
      <c r="B765" s="120">
        <v>30742</v>
      </c>
      <c r="C765" s="118">
        <v>102.6</v>
      </c>
      <c r="D765" s="118"/>
      <c r="H765" s="119">
        <v>199206</v>
      </c>
      <c r="I765" s="120">
        <v>33756</v>
      </c>
      <c r="J765" s="117" t="e">
        <v>#N/A</v>
      </c>
      <c r="K765" s="126">
        <v>7.8</v>
      </c>
      <c r="L765" s="118"/>
    </row>
    <row r="766" spans="1:12">
      <c r="A766" s="119">
        <v>198404</v>
      </c>
      <c r="B766" s="120">
        <v>30773</v>
      </c>
      <c r="C766" s="118">
        <v>103.1</v>
      </c>
      <c r="D766" s="118"/>
      <c r="H766" s="119">
        <v>199207</v>
      </c>
      <c r="I766" s="120">
        <v>33786</v>
      </c>
      <c r="J766" s="117" t="e">
        <v>#N/A</v>
      </c>
      <c r="K766" s="126">
        <v>7.7</v>
      </c>
      <c r="L766" s="118"/>
    </row>
    <row r="767" spans="1:12">
      <c r="A767" s="119">
        <v>198405</v>
      </c>
      <c r="B767" s="120">
        <v>30803</v>
      </c>
      <c r="C767" s="118">
        <v>103.4</v>
      </c>
      <c r="D767" s="118"/>
      <c r="H767" s="119">
        <v>199208</v>
      </c>
      <c r="I767" s="120">
        <v>33817</v>
      </c>
      <c r="J767" s="117" t="e">
        <v>#N/A</v>
      </c>
      <c r="K767" s="126">
        <v>7.6</v>
      </c>
      <c r="L767" s="118"/>
    </row>
    <row r="768" spans="1:12">
      <c r="A768" s="119">
        <v>198406</v>
      </c>
      <c r="B768" s="120">
        <v>30834</v>
      </c>
      <c r="C768" s="118">
        <v>103.7</v>
      </c>
      <c r="D768" s="118"/>
      <c r="H768" s="119">
        <v>199209</v>
      </c>
      <c r="I768" s="120">
        <v>33848</v>
      </c>
      <c r="J768" s="117" t="e">
        <v>#N/A</v>
      </c>
      <c r="K768" s="126">
        <v>7.6</v>
      </c>
      <c r="L768" s="118"/>
    </row>
    <row r="769" spans="1:12">
      <c r="A769" s="119">
        <v>198407</v>
      </c>
      <c r="B769" s="120">
        <v>30864</v>
      </c>
      <c r="C769" s="118">
        <v>104.1</v>
      </c>
      <c r="D769" s="118"/>
      <c r="H769" s="119">
        <v>199210</v>
      </c>
      <c r="I769" s="120">
        <v>33878</v>
      </c>
      <c r="J769" s="117" t="e">
        <v>#N/A</v>
      </c>
      <c r="K769" s="126">
        <v>7.3</v>
      </c>
      <c r="L769" s="118"/>
    </row>
    <row r="770" spans="1:12">
      <c r="A770" s="119">
        <v>198408</v>
      </c>
      <c r="B770" s="120">
        <v>30895</v>
      </c>
      <c r="C770" s="118">
        <v>104.5</v>
      </c>
      <c r="D770" s="118"/>
      <c r="H770" s="119">
        <v>199211</v>
      </c>
      <c r="I770" s="120">
        <v>33909</v>
      </c>
      <c r="J770" s="117" t="e">
        <v>#N/A</v>
      </c>
      <c r="K770" s="126">
        <v>7.4</v>
      </c>
      <c r="L770" s="118"/>
    </row>
    <row r="771" spans="1:12">
      <c r="A771" s="119">
        <v>198409</v>
      </c>
      <c r="B771" s="120">
        <v>30926</v>
      </c>
      <c r="C771" s="118">
        <v>105</v>
      </c>
      <c r="D771" s="118"/>
      <c r="H771" s="119">
        <v>199212</v>
      </c>
      <c r="I771" s="120">
        <v>33939</v>
      </c>
      <c r="J771" s="117" t="e">
        <v>#N/A</v>
      </c>
      <c r="K771" s="126">
        <v>7.4</v>
      </c>
      <c r="L771" s="118"/>
    </row>
    <row r="772" spans="1:12">
      <c r="A772" s="119">
        <v>198410</v>
      </c>
      <c r="B772" s="120">
        <v>30956</v>
      </c>
      <c r="C772" s="118">
        <v>105.3</v>
      </c>
      <c r="D772" s="118"/>
      <c r="H772" s="119">
        <v>199301</v>
      </c>
      <c r="I772" s="120">
        <v>33970</v>
      </c>
      <c r="J772" s="117" t="e">
        <v>#N/A</v>
      </c>
      <c r="K772" s="126">
        <v>7.3</v>
      </c>
      <c r="L772" s="118"/>
    </row>
    <row r="773" spans="1:12">
      <c r="A773" s="119">
        <v>198411</v>
      </c>
      <c r="B773" s="120">
        <v>30987</v>
      </c>
      <c r="C773" s="118">
        <v>105.3</v>
      </c>
      <c r="D773" s="118"/>
      <c r="H773" s="119">
        <v>199302</v>
      </c>
      <c r="I773" s="120">
        <v>34001</v>
      </c>
      <c r="J773" s="117" t="e">
        <v>#N/A</v>
      </c>
      <c r="K773" s="126">
        <v>7.1</v>
      </c>
      <c r="L773" s="118"/>
    </row>
    <row r="774" spans="1:12">
      <c r="A774" s="119">
        <v>198412</v>
      </c>
      <c r="B774" s="120">
        <v>31017</v>
      </c>
      <c r="C774" s="118">
        <v>105.3</v>
      </c>
      <c r="D774" s="118"/>
      <c r="H774" s="119">
        <v>199303</v>
      </c>
      <c r="I774" s="120">
        <v>34029</v>
      </c>
      <c r="J774" s="117" t="e">
        <v>#N/A</v>
      </c>
      <c r="K774" s="126">
        <v>7</v>
      </c>
      <c r="L774" s="118"/>
    </row>
    <row r="775" spans="1:12">
      <c r="A775" s="119">
        <v>198501</v>
      </c>
      <c r="B775" s="120">
        <v>31048</v>
      </c>
      <c r="C775" s="118">
        <v>105.5</v>
      </c>
      <c r="D775" s="118"/>
      <c r="H775" s="119">
        <v>199304</v>
      </c>
      <c r="I775" s="120">
        <v>34060</v>
      </c>
      <c r="J775" s="117" t="e">
        <v>#N/A</v>
      </c>
      <c r="K775" s="126">
        <v>7.1</v>
      </c>
      <c r="L775" s="118"/>
    </row>
    <row r="776" spans="1:12">
      <c r="A776" s="119">
        <v>198502</v>
      </c>
      <c r="B776" s="120">
        <v>31079</v>
      </c>
      <c r="C776" s="118">
        <v>106</v>
      </c>
      <c r="D776" s="118"/>
      <c r="H776" s="119">
        <v>199305</v>
      </c>
      <c r="I776" s="120">
        <v>34090</v>
      </c>
      <c r="J776" s="117" t="e">
        <v>#N/A</v>
      </c>
      <c r="K776" s="126">
        <v>7.1</v>
      </c>
      <c r="L776" s="118"/>
    </row>
    <row r="777" spans="1:12">
      <c r="A777" s="119">
        <v>198503</v>
      </c>
      <c r="B777" s="120">
        <v>31107</v>
      </c>
      <c r="C777" s="118">
        <v>106.4</v>
      </c>
      <c r="D777" s="118"/>
      <c r="H777" s="119">
        <v>199306</v>
      </c>
      <c r="I777" s="120">
        <v>34121</v>
      </c>
      <c r="J777" s="117" t="e">
        <v>#N/A</v>
      </c>
      <c r="K777" s="126">
        <v>7</v>
      </c>
      <c r="L777" s="118"/>
    </row>
    <row r="778" spans="1:12">
      <c r="A778" s="119">
        <v>198504</v>
      </c>
      <c r="B778" s="120">
        <v>31138</v>
      </c>
      <c r="C778" s="118">
        <v>106.9</v>
      </c>
      <c r="D778" s="118"/>
      <c r="H778" s="119">
        <v>199307</v>
      </c>
      <c r="I778" s="120">
        <v>34151</v>
      </c>
      <c r="J778" s="117" t="e">
        <v>#N/A</v>
      </c>
      <c r="K778" s="126">
        <v>6.9</v>
      </c>
      <c r="L778" s="118"/>
    </row>
    <row r="779" spans="1:12">
      <c r="A779" s="119">
        <v>198505</v>
      </c>
      <c r="B779" s="120">
        <v>31168</v>
      </c>
      <c r="C779" s="118">
        <v>107.3</v>
      </c>
      <c r="D779" s="118"/>
      <c r="H779" s="119">
        <v>199308</v>
      </c>
      <c r="I779" s="120">
        <v>34182</v>
      </c>
      <c r="J779" s="117" t="e">
        <v>#N/A</v>
      </c>
      <c r="K779" s="126">
        <v>6.8</v>
      </c>
      <c r="L779" s="118"/>
    </row>
    <row r="780" spans="1:12">
      <c r="A780" s="119">
        <v>198506</v>
      </c>
      <c r="B780" s="120">
        <v>31199</v>
      </c>
      <c r="C780" s="118">
        <v>107.6</v>
      </c>
      <c r="D780" s="118"/>
      <c r="H780" s="119">
        <v>199309</v>
      </c>
      <c r="I780" s="120">
        <v>34213</v>
      </c>
      <c r="J780" s="117" t="e">
        <v>#N/A</v>
      </c>
      <c r="K780" s="126">
        <v>6.7</v>
      </c>
      <c r="L780" s="118"/>
    </row>
    <row r="781" spans="1:12">
      <c r="A781" s="119">
        <v>198507</v>
      </c>
      <c r="B781" s="120">
        <v>31229</v>
      </c>
      <c r="C781" s="118">
        <v>107.8</v>
      </c>
      <c r="D781" s="118"/>
      <c r="H781" s="119">
        <v>199310</v>
      </c>
      <c r="I781" s="120">
        <v>34243</v>
      </c>
      <c r="J781" s="117" t="e">
        <v>#N/A</v>
      </c>
      <c r="K781" s="126">
        <v>6.8</v>
      </c>
      <c r="L781" s="118"/>
    </row>
    <row r="782" spans="1:12">
      <c r="A782" s="119">
        <v>198508</v>
      </c>
      <c r="B782" s="120">
        <v>31260</v>
      </c>
      <c r="C782" s="118">
        <v>108</v>
      </c>
      <c r="D782" s="118"/>
      <c r="H782" s="119">
        <v>199311</v>
      </c>
      <c r="I782" s="120">
        <v>34274</v>
      </c>
      <c r="J782" s="117" t="e">
        <v>#N/A</v>
      </c>
      <c r="K782" s="126">
        <v>6.6</v>
      </c>
      <c r="L782" s="118"/>
    </row>
    <row r="783" spans="1:12">
      <c r="A783" s="119">
        <v>198509</v>
      </c>
      <c r="B783" s="120">
        <v>31291</v>
      </c>
      <c r="C783" s="118">
        <v>108.3</v>
      </c>
      <c r="D783" s="118"/>
      <c r="H783" s="119">
        <v>199312</v>
      </c>
      <c r="I783" s="120">
        <v>34304</v>
      </c>
      <c r="J783" s="117" t="e">
        <v>#N/A</v>
      </c>
      <c r="K783" s="126">
        <v>6.5</v>
      </c>
      <c r="L783" s="118"/>
    </row>
    <row r="784" spans="1:12">
      <c r="A784" s="119">
        <v>198510</v>
      </c>
      <c r="B784" s="120">
        <v>31321</v>
      </c>
      <c r="C784" s="118">
        <v>108.7</v>
      </c>
      <c r="D784" s="118"/>
      <c r="H784" s="119">
        <v>199401</v>
      </c>
      <c r="I784" s="120">
        <v>34335</v>
      </c>
      <c r="J784" s="117" t="e">
        <v>#N/A</v>
      </c>
      <c r="K784" s="126">
        <v>6.6</v>
      </c>
      <c r="L784" s="118"/>
    </row>
    <row r="785" spans="1:12">
      <c r="A785" s="119">
        <v>198511</v>
      </c>
      <c r="B785" s="120">
        <v>31352</v>
      </c>
      <c r="C785" s="118">
        <v>109</v>
      </c>
      <c r="D785" s="118"/>
      <c r="H785" s="119">
        <v>199402</v>
      </c>
      <c r="I785" s="120">
        <v>34366</v>
      </c>
      <c r="J785" s="117" t="e">
        <v>#N/A</v>
      </c>
      <c r="K785" s="126">
        <v>6.6</v>
      </c>
      <c r="L785" s="118"/>
    </row>
    <row r="786" spans="1:12">
      <c r="A786" s="119">
        <v>198512</v>
      </c>
      <c r="B786" s="120">
        <v>31382</v>
      </c>
      <c r="C786" s="118">
        <v>109.3</v>
      </c>
      <c r="D786" s="118"/>
      <c r="H786" s="119">
        <v>199403</v>
      </c>
      <c r="I786" s="120">
        <v>34394</v>
      </c>
      <c r="J786" s="117" t="e">
        <v>#N/A</v>
      </c>
      <c r="K786" s="126">
        <v>6.5</v>
      </c>
      <c r="L786" s="118"/>
    </row>
    <row r="787" spans="1:12">
      <c r="A787" s="119">
        <v>198601</v>
      </c>
      <c r="B787" s="120">
        <v>31413</v>
      </c>
      <c r="C787" s="118">
        <v>109.6</v>
      </c>
      <c r="D787" s="118"/>
      <c r="H787" s="119">
        <v>199404</v>
      </c>
      <c r="I787" s="120">
        <v>34425</v>
      </c>
      <c r="J787" s="117" t="e">
        <v>#N/A</v>
      </c>
      <c r="K787" s="126">
        <v>6.4</v>
      </c>
      <c r="L787" s="118"/>
    </row>
    <row r="788" spans="1:12">
      <c r="A788" s="119">
        <v>198602</v>
      </c>
      <c r="B788" s="120">
        <v>31444</v>
      </c>
      <c r="C788" s="118">
        <v>109.3</v>
      </c>
      <c r="D788" s="118"/>
      <c r="H788" s="119">
        <v>199405</v>
      </c>
      <c r="I788" s="120">
        <v>34455</v>
      </c>
      <c r="J788" s="117" t="e">
        <v>#N/A</v>
      </c>
      <c r="K788" s="126">
        <v>6.1</v>
      </c>
      <c r="L788" s="118"/>
    </row>
    <row r="789" spans="1:12">
      <c r="A789" s="119">
        <v>198603</v>
      </c>
      <c r="B789" s="120">
        <v>31472</v>
      </c>
      <c r="C789" s="118">
        <v>108.8</v>
      </c>
      <c r="D789" s="118"/>
      <c r="H789" s="119">
        <v>199406</v>
      </c>
      <c r="I789" s="120">
        <v>34486</v>
      </c>
      <c r="J789" s="117" t="e">
        <v>#N/A</v>
      </c>
      <c r="K789" s="126">
        <v>6.1</v>
      </c>
      <c r="L789" s="118"/>
    </row>
    <row r="790" spans="1:12">
      <c r="A790" s="119">
        <v>198604</v>
      </c>
      <c r="B790" s="120">
        <v>31503</v>
      </c>
      <c r="C790" s="118">
        <v>108.6</v>
      </c>
      <c r="D790" s="118"/>
      <c r="H790" s="119">
        <v>199407</v>
      </c>
      <c r="I790" s="120">
        <v>34516</v>
      </c>
      <c r="J790" s="117" t="e">
        <v>#N/A</v>
      </c>
      <c r="K790" s="126">
        <v>6.1</v>
      </c>
      <c r="L790" s="118"/>
    </row>
    <row r="791" spans="1:12">
      <c r="A791" s="119">
        <v>198605</v>
      </c>
      <c r="B791" s="120">
        <v>31533</v>
      </c>
      <c r="C791" s="118">
        <v>108.9</v>
      </c>
      <c r="D791" s="118"/>
      <c r="H791" s="119">
        <v>199408</v>
      </c>
      <c r="I791" s="120">
        <v>34547</v>
      </c>
      <c r="J791" s="117" t="e">
        <v>#N/A</v>
      </c>
      <c r="K791" s="126">
        <v>6</v>
      </c>
      <c r="L791" s="118"/>
    </row>
    <row r="792" spans="1:12">
      <c r="A792" s="119">
        <v>198606</v>
      </c>
      <c r="B792" s="120">
        <v>31564</v>
      </c>
      <c r="C792" s="118">
        <v>109.5</v>
      </c>
      <c r="D792" s="118"/>
      <c r="H792" s="119">
        <v>199409</v>
      </c>
      <c r="I792" s="120">
        <v>34578</v>
      </c>
      <c r="J792" s="117" t="e">
        <v>#N/A</v>
      </c>
      <c r="K792" s="126">
        <v>5.9</v>
      </c>
      <c r="L792" s="118"/>
    </row>
    <row r="793" spans="1:12">
      <c r="A793" s="119">
        <v>198607</v>
      </c>
      <c r="B793" s="120">
        <v>31594</v>
      </c>
      <c r="C793" s="118">
        <v>109.5</v>
      </c>
      <c r="D793" s="118"/>
      <c r="H793" s="119">
        <v>199410</v>
      </c>
      <c r="I793" s="120">
        <v>34608</v>
      </c>
      <c r="J793" s="117" t="e">
        <v>#N/A</v>
      </c>
      <c r="K793" s="126">
        <v>5.8</v>
      </c>
      <c r="L793" s="118"/>
    </row>
    <row r="794" spans="1:12">
      <c r="A794" s="119">
        <v>198608</v>
      </c>
      <c r="B794" s="120">
        <v>31625</v>
      </c>
      <c r="C794" s="118">
        <v>109.7</v>
      </c>
      <c r="D794" s="118"/>
      <c r="H794" s="119">
        <v>199411</v>
      </c>
      <c r="I794" s="120">
        <v>34639</v>
      </c>
      <c r="J794" s="117" t="e">
        <v>#N/A</v>
      </c>
      <c r="K794" s="126">
        <v>5.6</v>
      </c>
      <c r="L794" s="118"/>
    </row>
    <row r="795" spans="1:12">
      <c r="A795" s="119">
        <v>198609</v>
      </c>
      <c r="B795" s="120">
        <v>31656</v>
      </c>
      <c r="C795" s="118">
        <v>110.2</v>
      </c>
      <c r="D795" s="118"/>
      <c r="H795" s="119">
        <v>199412</v>
      </c>
      <c r="I795" s="120">
        <v>34669</v>
      </c>
      <c r="J795" s="117" t="e">
        <v>#N/A</v>
      </c>
      <c r="K795" s="126">
        <v>5.5</v>
      </c>
      <c r="L795" s="118"/>
    </row>
    <row r="796" spans="1:12">
      <c r="A796" s="119">
        <v>198610</v>
      </c>
      <c r="B796" s="120">
        <v>31686</v>
      </c>
      <c r="C796" s="118">
        <v>110.3</v>
      </c>
      <c r="D796" s="118"/>
      <c r="H796" s="119">
        <v>199501</v>
      </c>
      <c r="I796" s="120">
        <v>34700</v>
      </c>
      <c r="J796" s="117" t="e">
        <v>#N/A</v>
      </c>
      <c r="K796" s="126">
        <v>5.6</v>
      </c>
      <c r="L796" s="118"/>
    </row>
    <row r="797" spans="1:12">
      <c r="A797" s="119">
        <v>198611</v>
      </c>
      <c r="B797" s="120">
        <v>31717</v>
      </c>
      <c r="C797" s="118">
        <v>110.4</v>
      </c>
      <c r="D797" s="118"/>
      <c r="H797" s="119">
        <v>199502</v>
      </c>
      <c r="I797" s="120">
        <v>34731</v>
      </c>
      <c r="J797" s="117" t="e">
        <v>#N/A</v>
      </c>
      <c r="K797" s="126">
        <v>5.4</v>
      </c>
      <c r="L797" s="118"/>
    </row>
    <row r="798" spans="1:12">
      <c r="A798" s="119">
        <v>198612</v>
      </c>
      <c r="B798" s="120">
        <v>31747</v>
      </c>
      <c r="C798" s="118">
        <v>110.5</v>
      </c>
      <c r="D798" s="118"/>
      <c r="H798" s="119">
        <v>199503</v>
      </c>
      <c r="I798" s="120">
        <v>34759</v>
      </c>
      <c r="J798" s="117" t="e">
        <v>#N/A</v>
      </c>
      <c r="K798" s="126">
        <v>5.4</v>
      </c>
      <c r="L798" s="118"/>
    </row>
    <row r="799" spans="1:12">
      <c r="A799" s="119">
        <v>198701</v>
      </c>
      <c r="B799" s="120">
        <v>31778</v>
      </c>
      <c r="C799" s="118">
        <v>111.2</v>
      </c>
      <c r="D799" s="118"/>
      <c r="H799" s="119">
        <v>199504</v>
      </c>
      <c r="I799" s="120">
        <v>34790</v>
      </c>
      <c r="J799" s="117" t="e">
        <v>#N/A</v>
      </c>
      <c r="K799" s="126">
        <v>5.8</v>
      </c>
      <c r="L799" s="118"/>
    </row>
    <row r="800" spans="1:12">
      <c r="A800" s="119">
        <v>198702</v>
      </c>
      <c r="B800" s="120">
        <v>31809</v>
      </c>
      <c r="C800" s="118">
        <v>111.6</v>
      </c>
      <c r="D800" s="118"/>
      <c r="H800" s="119">
        <v>199505</v>
      </c>
      <c r="I800" s="120">
        <v>34820</v>
      </c>
      <c r="J800" s="117" t="e">
        <v>#N/A</v>
      </c>
      <c r="K800" s="126">
        <v>5.6</v>
      </c>
      <c r="L800" s="118"/>
    </row>
    <row r="801" spans="1:12">
      <c r="A801" s="119">
        <v>198703</v>
      </c>
      <c r="B801" s="120">
        <v>31837</v>
      </c>
      <c r="C801" s="118">
        <v>112.1</v>
      </c>
      <c r="D801" s="118"/>
      <c r="H801" s="119">
        <v>199506</v>
      </c>
      <c r="I801" s="120">
        <v>34851</v>
      </c>
      <c r="J801" s="117" t="e">
        <v>#N/A</v>
      </c>
      <c r="K801" s="126">
        <v>5.6</v>
      </c>
      <c r="L801" s="118"/>
    </row>
    <row r="802" spans="1:12">
      <c r="A802" s="119">
        <v>198704</v>
      </c>
      <c r="B802" s="120">
        <v>31868</v>
      </c>
      <c r="C802" s="118">
        <v>112.7</v>
      </c>
      <c r="D802" s="118"/>
      <c r="H802" s="119">
        <v>199507</v>
      </c>
      <c r="I802" s="120">
        <v>34881</v>
      </c>
      <c r="J802" s="117" t="e">
        <v>#N/A</v>
      </c>
      <c r="K802" s="126">
        <v>5.7</v>
      </c>
      <c r="L802" s="118"/>
    </row>
    <row r="803" spans="1:12">
      <c r="A803" s="119">
        <v>198705</v>
      </c>
      <c r="B803" s="120">
        <v>31898</v>
      </c>
      <c r="C803" s="118">
        <v>113.1</v>
      </c>
      <c r="D803" s="118"/>
      <c r="H803" s="119">
        <v>199508</v>
      </c>
      <c r="I803" s="120">
        <v>34912</v>
      </c>
      <c r="J803" s="117" t="e">
        <v>#N/A</v>
      </c>
      <c r="K803" s="126">
        <v>5.7</v>
      </c>
      <c r="L803" s="118"/>
    </row>
    <row r="804" spans="1:12">
      <c r="A804" s="119">
        <v>198706</v>
      </c>
      <c r="B804" s="120">
        <v>31929</v>
      </c>
      <c r="C804" s="118">
        <v>113.5</v>
      </c>
      <c r="D804" s="118"/>
      <c r="H804" s="119">
        <v>199509</v>
      </c>
      <c r="I804" s="120">
        <v>34943</v>
      </c>
      <c r="J804" s="117" t="e">
        <v>#N/A</v>
      </c>
      <c r="K804" s="126">
        <v>5.6</v>
      </c>
      <c r="L804" s="118"/>
    </row>
    <row r="805" spans="1:12">
      <c r="A805" s="119">
        <v>198707</v>
      </c>
      <c r="B805" s="120">
        <v>31959</v>
      </c>
      <c r="C805" s="118">
        <v>113.8</v>
      </c>
      <c r="D805" s="118"/>
      <c r="H805" s="119">
        <v>199510</v>
      </c>
      <c r="I805" s="120">
        <v>34973</v>
      </c>
      <c r="J805" s="117" t="e">
        <v>#N/A</v>
      </c>
      <c r="K805" s="126">
        <v>5.5</v>
      </c>
      <c r="L805" s="118"/>
    </row>
    <row r="806" spans="1:12">
      <c r="A806" s="119">
        <v>198708</v>
      </c>
      <c r="B806" s="120">
        <v>31990</v>
      </c>
      <c r="C806" s="118">
        <v>114.4</v>
      </c>
      <c r="D806" s="118"/>
      <c r="H806" s="119">
        <v>199511</v>
      </c>
      <c r="I806" s="120">
        <v>35004</v>
      </c>
      <c r="J806" s="117" t="e">
        <v>#N/A</v>
      </c>
      <c r="K806" s="126">
        <v>5.6</v>
      </c>
      <c r="L806" s="118"/>
    </row>
    <row r="807" spans="1:12">
      <c r="A807" s="119">
        <v>198709</v>
      </c>
      <c r="B807" s="120">
        <v>32021</v>
      </c>
      <c r="C807" s="118">
        <v>115</v>
      </c>
      <c r="D807" s="118"/>
      <c r="H807" s="119">
        <v>199512</v>
      </c>
      <c r="I807" s="120">
        <v>35034</v>
      </c>
      <c r="J807" s="117" t="e">
        <v>#N/A</v>
      </c>
      <c r="K807" s="126">
        <v>5.6</v>
      </c>
      <c r="L807" s="118"/>
    </row>
    <row r="808" spans="1:12">
      <c r="A808" s="119">
        <v>198710</v>
      </c>
      <c r="B808" s="120">
        <v>32051</v>
      </c>
      <c r="C808" s="118">
        <v>115.3</v>
      </c>
      <c r="D808" s="118"/>
      <c r="H808" s="119">
        <v>199601</v>
      </c>
      <c r="I808" s="120">
        <v>35065</v>
      </c>
      <c r="J808" s="117" t="e">
        <v>#N/A</v>
      </c>
      <c r="K808" s="126">
        <v>5.6</v>
      </c>
      <c r="L808" s="118"/>
    </row>
    <row r="809" spans="1:12">
      <c r="A809" s="119">
        <v>198711</v>
      </c>
      <c r="B809" s="120">
        <v>32082</v>
      </c>
      <c r="C809" s="118">
        <v>115.4</v>
      </c>
      <c r="D809" s="118"/>
      <c r="H809" s="119">
        <v>199602</v>
      </c>
      <c r="I809" s="120">
        <v>35096</v>
      </c>
      <c r="J809" s="117" t="e">
        <v>#N/A</v>
      </c>
      <c r="K809" s="126">
        <v>5.5</v>
      </c>
      <c r="L809" s="118"/>
    </row>
    <row r="810" spans="1:12">
      <c r="A810" s="119">
        <v>198712</v>
      </c>
      <c r="B810" s="120">
        <v>32112</v>
      </c>
      <c r="C810" s="118">
        <v>115.4</v>
      </c>
      <c r="D810" s="118"/>
      <c r="H810" s="119">
        <v>199603</v>
      </c>
      <c r="I810" s="120">
        <v>35125</v>
      </c>
      <c r="J810" s="117" t="e">
        <v>#N/A</v>
      </c>
      <c r="K810" s="126">
        <v>5.5</v>
      </c>
      <c r="L810" s="118"/>
    </row>
    <row r="811" spans="1:12">
      <c r="A811" s="119">
        <v>198801</v>
      </c>
      <c r="B811" s="120">
        <v>32143</v>
      </c>
      <c r="C811" s="118">
        <v>115.7</v>
      </c>
      <c r="D811" s="118"/>
      <c r="H811" s="119">
        <v>199604</v>
      </c>
      <c r="I811" s="120">
        <v>35156</v>
      </c>
      <c r="J811" s="117" t="e">
        <v>#N/A</v>
      </c>
      <c r="K811" s="126">
        <v>5.6</v>
      </c>
      <c r="L811" s="118"/>
    </row>
    <row r="812" spans="1:12">
      <c r="A812" s="119">
        <v>198802</v>
      </c>
      <c r="B812" s="120">
        <v>32174</v>
      </c>
      <c r="C812" s="118">
        <v>116</v>
      </c>
      <c r="D812" s="118"/>
      <c r="H812" s="119">
        <v>199605</v>
      </c>
      <c r="I812" s="120">
        <v>35186</v>
      </c>
      <c r="J812" s="117" t="e">
        <v>#N/A</v>
      </c>
      <c r="K812" s="126">
        <v>5.6</v>
      </c>
      <c r="L812" s="118"/>
    </row>
    <row r="813" spans="1:12">
      <c r="A813" s="119">
        <v>198803</v>
      </c>
      <c r="B813" s="120">
        <v>32203</v>
      </c>
      <c r="C813" s="118">
        <v>116.5</v>
      </c>
      <c r="D813" s="118"/>
      <c r="H813" s="119">
        <v>199606</v>
      </c>
      <c r="I813" s="120">
        <v>35217</v>
      </c>
      <c r="J813" s="117" t="e">
        <v>#N/A</v>
      </c>
      <c r="K813" s="126">
        <v>5.3</v>
      </c>
      <c r="L813" s="118"/>
    </row>
    <row r="814" spans="1:12">
      <c r="A814" s="119">
        <v>198804</v>
      </c>
      <c r="B814" s="120">
        <v>32234</v>
      </c>
      <c r="C814" s="118">
        <v>117.1</v>
      </c>
      <c r="D814" s="118"/>
      <c r="H814" s="119">
        <v>199607</v>
      </c>
      <c r="I814" s="120">
        <v>35247</v>
      </c>
      <c r="J814" s="117" t="e">
        <v>#N/A</v>
      </c>
      <c r="K814" s="126">
        <v>5.5</v>
      </c>
      <c r="L814" s="118"/>
    </row>
    <row r="815" spans="1:12">
      <c r="A815" s="119">
        <v>198805</v>
      </c>
      <c r="B815" s="120">
        <v>32264</v>
      </c>
      <c r="C815" s="118">
        <v>117.5</v>
      </c>
      <c r="D815" s="118"/>
      <c r="H815" s="119">
        <v>199608</v>
      </c>
      <c r="I815" s="120">
        <v>35278</v>
      </c>
      <c r="J815" s="117" t="e">
        <v>#N/A</v>
      </c>
      <c r="K815" s="126">
        <v>5.0999999999999996</v>
      </c>
      <c r="L815" s="118"/>
    </row>
    <row r="816" spans="1:12">
      <c r="A816" s="119">
        <v>198806</v>
      </c>
      <c r="B816" s="120">
        <v>32295</v>
      </c>
      <c r="C816" s="118">
        <v>118</v>
      </c>
      <c r="D816" s="118"/>
      <c r="H816" s="119">
        <v>199609</v>
      </c>
      <c r="I816" s="120">
        <v>35309</v>
      </c>
      <c r="J816" s="117" t="e">
        <v>#N/A</v>
      </c>
      <c r="K816" s="126">
        <v>5.2</v>
      </c>
      <c r="L816" s="118"/>
    </row>
    <row r="817" spans="1:12">
      <c r="A817" s="119">
        <v>198807</v>
      </c>
      <c r="B817" s="120">
        <v>32325</v>
      </c>
      <c r="C817" s="118">
        <v>118.5</v>
      </c>
      <c r="D817" s="118"/>
      <c r="H817" s="119">
        <v>199610</v>
      </c>
      <c r="I817" s="120">
        <v>35339</v>
      </c>
      <c r="J817" s="117" t="e">
        <v>#N/A</v>
      </c>
      <c r="K817" s="126">
        <v>5.2</v>
      </c>
      <c r="L817" s="118"/>
    </row>
    <row r="818" spans="1:12">
      <c r="A818" s="119">
        <v>198808</v>
      </c>
      <c r="B818" s="120">
        <v>32356</v>
      </c>
      <c r="C818" s="118">
        <v>119</v>
      </c>
      <c r="D818" s="118"/>
      <c r="H818" s="119">
        <v>199611</v>
      </c>
      <c r="I818" s="120">
        <v>35370</v>
      </c>
      <c r="J818" s="117" t="e">
        <v>#N/A</v>
      </c>
      <c r="K818" s="126">
        <v>5.4</v>
      </c>
      <c r="L818" s="118"/>
    </row>
    <row r="819" spans="1:12">
      <c r="A819" s="119">
        <v>198809</v>
      </c>
      <c r="B819" s="120">
        <v>32387</v>
      </c>
      <c r="C819" s="118">
        <v>119.8</v>
      </c>
      <c r="D819" s="118"/>
      <c r="H819" s="119">
        <v>199612</v>
      </c>
      <c r="I819" s="120">
        <v>35400</v>
      </c>
      <c r="J819" s="117" t="e">
        <v>#N/A</v>
      </c>
      <c r="K819" s="126">
        <v>5.4</v>
      </c>
      <c r="L819" s="118"/>
    </row>
    <row r="820" spans="1:12">
      <c r="A820" s="119">
        <v>198810</v>
      </c>
      <c r="B820" s="120">
        <v>32417</v>
      </c>
      <c r="C820" s="118">
        <v>120.2</v>
      </c>
      <c r="D820" s="118"/>
      <c r="H820" s="119">
        <v>199701</v>
      </c>
      <c r="I820" s="120">
        <v>35431</v>
      </c>
      <c r="J820" s="117" t="e">
        <v>#N/A</v>
      </c>
      <c r="K820" s="126">
        <v>5.3</v>
      </c>
      <c r="L820" s="118"/>
    </row>
    <row r="821" spans="1:12">
      <c r="A821" s="119">
        <v>198811</v>
      </c>
      <c r="B821" s="120">
        <v>32448</v>
      </c>
      <c r="C821" s="118">
        <v>120.3</v>
      </c>
      <c r="D821" s="118"/>
      <c r="H821" s="119">
        <v>199702</v>
      </c>
      <c r="I821" s="120">
        <v>35462</v>
      </c>
      <c r="J821" s="117" t="e">
        <v>#N/A</v>
      </c>
      <c r="K821" s="126">
        <v>5.2</v>
      </c>
      <c r="L821" s="118"/>
    </row>
    <row r="822" spans="1:12">
      <c r="A822" s="119">
        <v>198812</v>
      </c>
      <c r="B822" s="120">
        <v>32478</v>
      </c>
      <c r="C822" s="118">
        <v>120.5</v>
      </c>
      <c r="D822" s="118"/>
      <c r="H822" s="119">
        <v>199703</v>
      </c>
      <c r="I822" s="120">
        <v>35490</v>
      </c>
      <c r="J822" s="117" t="e">
        <v>#N/A</v>
      </c>
      <c r="K822" s="126">
        <v>5.2</v>
      </c>
      <c r="L822" s="118"/>
    </row>
    <row r="823" spans="1:12">
      <c r="A823" s="119">
        <v>198901</v>
      </c>
      <c r="B823" s="120">
        <v>32509</v>
      </c>
      <c r="C823" s="118">
        <v>121.1</v>
      </c>
      <c r="D823" s="118"/>
      <c r="H823" s="119">
        <v>199704</v>
      </c>
      <c r="I823" s="120">
        <v>35521</v>
      </c>
      <c r="J823" s="117" t="e">
        <v>#N/A</v>
      </c>
      <c r="K823" s="126">
        <v>5.0999999999999996</v>
      </c>
      <c r="L823" s="118"/>
    </row>
    <row r="824" spans="1:12">
      <c r="A824" s="119">
        <v>198902</v>
      </c>
      <c r="B824" s="120">
        <v>32540</v>
      </c>
      <c r="C824" s="118">
        <v>121.6</v>
      </c>
      <c r="D824" s="118"/>
      <c r="H824" s="119">
        <v>199705</v>
      </c>
      <c r="I824" s="120">
        <v>35551</v>
      </c>
      <c r="J824" s="117" t="e">
        <v>#N/A</v>
      </c>
      <c r="K824" s="126">
        <v>4.9000000000000004</v>
      </c>
      <c r="L824" s="118"/>
    </row>
    <row r="825" spans="1:12">
      <c r="A825" s="119">
        <v>198903</v>
      </c>
      <c r="B825" s="120">
        <v>32568</v>
      </c>
      <c r="C825" s="118">
        <v>122.3</v>
      </c>
      <c r="D825" s="118"/>
      <c r="H825" s="119">
        <v>199706</v>
      </c>
      <c r="I825" s="120">
        <v>35582</v>
      </c>
      <c r="J825" s="117" t="e">
        <v>#N/A</v>
      </c>
      <c r="K825" s="126">
        <v>5</v>
      </c>
      <c r="L825" s="118"/>
    </row>
    <row r="826" spans="1:12">
      <c r="A826" s="119">
        <v>198904</v>
      </c>
      <c r="B826" s="120">
        <v>32599</v>
      </c>
      <c r="C826" s="118">
        <v>123.1</v>
      </c>
      <c r="D826" s="118"/>
      <c r="H826" s="119">
        <v>199707</v>
      </c>
      <c r="I826" s="120">
        <v>35612</v>
      </c>
      <c r="J826" s="117" t="e">
        <v>#N/A</v>
      </c>
      <c r="K826" s="126">
        <v>4.9000000000000004</v>
      </c>
      <c r="L826" s="118"/>
    </row>
    <row r="827" spans="1:12">
      <c r="A827" s="119">
        <v>198905</v>
      </c>
      <c r="B827" s="120">
        <v>32629</v>
      </c>
      <c r="C827" s="118">
        <v>123.8</v>
      </c>
      <c r="D827" s="118"/>
      <c r="H827" s="119">
        <v>199708</v>
      </c>
      <c r="I827" s="120">
        <v>35643</v>
      </c>
      <c r="J827" s="117" t="e">
        <v>#N/A</v>
      </c>
      <c r="K827" s="126">
        <v>4.8</v>
      </c>
      <c r="L827" s="118"/>
    </row>
    <row r="828" spans="1:12">
      <c r="A828" s="119">
        <v>198906</v>
      </c>
      <c r="B828" s="120">
        <v>32660</v>
      </c>
      <c r="C828" s="118">
        <v>124.1</v>
      </c>
      <c r="D828" s="118"/>
      <c r="H828" s="119">
        <v>199709</v>
      </c>
      <c r="I828" s="120">
        <v>35674</v>
      </c>
      <c r="J828" s="117" t="e">
        <v>#N/A</v>
      </c>
      <c r="K828" s="126">
        <v>4.9000000000000004</v>
      </c>
      <c r="L828" s="118"/>
    </row>
    <row r="829" spans="1:12">
      <c r="A829" s="119">
        <v>198907</v>
      </c>
      <c r="B829" s="120">
        <v>32690</v>
      </c>
      <c r="C829" s="118">
        <v>124.4</v>
      </c>
      <c r="D829" s="118"/>
      <c r="H829" s="119">
        <v>199710</v>
      </c>
      <c r="I829" s="120">
        <v>35704</v>
      </c>
      <c r="J829" s="117" t="e">
        <v>#N/A</v>
      </c>
      <c r="K829" s="126">
        <v>4.7</v>
      </c>
      <c r="L829" s="118"/>
    </row>
    <row r="830" spans="1:12">
      <c r="A830" s="119">
        <v>198908</v>
      </c>
      <c r="B830" s="120">
        <v>32721</v>
      </c>
      <c r="C830" s="118">
        <v>124.6</v>
      </c>
      <c r="D830" s="118"/>
      <c r="H830" s="119">
        <v>199711</v>
      </c>
      <c r="I830" s="120">
        <v>35735</v>
      </c>
      <c r="J830" s="117" t="e">
        <v>#N/A</v>
      </c>
      <c r="K830" s="126">
        <v>4.5999999999999996</v>
      </c>
      <c r="L830" s="118"/>
    </row>
    <row r="831" spans="1:12">
      <c r="A831" s="119">
        <v>198909</v>
      </c>
      <c r="B831" s="120">
        <v>32752</v>
      </c>
      <c r="C831" s="118">
        <v>125</v>
      </c>
      <c r="D831" s="118"/>
      <c r="H831" s="119">
        <v>199712</v>
      </c>
      <c r="I831" s="120">
        <v>35765</v>
      </c>
      <c r="J831" s="117" t="e">
        <v>#N/A</v>
      </c>
      <c r="K831" s="126">
        <v>4.7</v>
      </c>
      <c r="L831" s="118"/>
    </row>
    <row r="832" spans="1:12">
      <c r="A832" s="119">
        <v>198910</v>
      </c>
      <c r="B832" s="120">
        <v>32782</v>
      </c>
      <c r="C832" s="118">
        <v>125.6</v>
      </c>
      <c r="D832" s="118"/>
      <c r="H832" s="119">
        <v>199801</v>
      </c>
      <c r="I832" s="120">
        <v>35796</v>
      </c>
      <c r="J832" s="117" t="e">
        <v>#N/A</v>
      </c>
      <c r="K832" s="126">
        <v>4.5999999999999996</v>
      </c>
      <c r="L832" s="118"/>
    </row>
    <row r="833" spans="1:12">
      <c r="A833" s="119">
        <v>198911</v>
      </c>
      <c r="B833" s="120">
        <v>32813</v>
      </c>
      <c r="C833" s="118">
        <v>125.9</v>
      </c>
      <c r="D833" s="118"/>
      <c r="H833" s="119">
        <v>199802</v>
      </c>
      <c r="I833" s="120">
        <v>35827</v>
      </c>
      <c r="J833" s="117" t="e">
        <v>#N/A</v>
      </c>
      <c r="K833" s="126">
        <v>4.5999999999999996</v>
      </c>
      <c r="L833" s="118"/>
    </row>
    <row r="834" spans="1:12">
      <c r="A834" s="119">
        <v>198912</v>
      </c>
      <c r="B834" s="120">
        <v>32843</v>
      </c>
      <c r="C834" s="118">
        <v>126.1</v>
      </c>
      <c r="D834" s="118"/>
      <c r="H834" s="119">
        <v>199803</v>
      </c>
      <c r="I834" s="120">
        <v>35855</v>
      </c>
      <c r="J834" s="117" t="e">
        <v>#N/A</v>
      </c>
      <c r="K834" s="126">
        <v>4.7</v>
      </c>
      <c r="L834" s="118"/>
    </row>
    <row r="835" spans="1:12">
      <c r="A835" s="119">
        <v>199001</v>
      </c>
      <c r="B835" s="120">
        <v>32874</v>
      </c>
      <c r="C835" s="118">
        <v>127.4</v>
      </c>
      <c r="D835" s="118"/>
      <c r="H835" s="119">
        <v>199804</v>
      </c>
      <c r="I835" s="120">
        <v>35886</v>
      </c>
      <c r="J835" s="117" t="e">
        <v>#N/A</v>
      </c>
      <c r="K835" s="126">
        <v>4.3</v>
      </c>
      <c r="L835" s="118"/>
    </row>
    <row r="836" spans="1:12">
      <c r="A836" s="119">
        <v>199002</v>
      </c>
      <c r="B836" s="120">
        <v>32905</v>
      </c>
      <c r="C836" s="118">
        <v>128</v>
      </c>
      <c r="D836" s="118"/>
      <c r="H836" s="119">
        <v>199805</v>
      </c>
      <c r="I836" s="120">
        <v>35916</v>
      </c>
      <c r="J836" s="117" t="e">
        <v>#N/A</v>
      </c>
      <c r="K836" s="126">
        <v>4.4000000000000004</v>
      </c>
      <c r="L836" s="118"/>
    </row>
    <row r="837" spans="1:12">
      <c r="A837" s="119">
        <v>199003</v>
      </c>
      <c r="B837" s="120">
        <v>32933</v>
      </c>
      <c r="C837" s="118">
        <v>128.69999999999999</v>
      </c>
      <c r="D837" s="118"/>
      <c r="H837" s="119">
        <v>199806</v>
      </c>
      <c r="I837" s="120">
        <v>35947</v>
      </c>
      <c r="J837" s="117" t="e">
        <v>#N/A</v>
      </c>
      <c r="K837" s="126">
        <v>4.5</v>
      </c>
      <c r="L837" s="118"/>
    </row>
    <row r="838" spans="1:12">
      <c r="A838" s="119">
        <v>199004</v>
      </c>
      <c r="B838" s="120">
        <v>32964</v>
      </c>
      <c r="C838" s="118">
        <v>128.9</v>
      </c>
      <c r="D838" s="118"/>
      <c r="H838" s="119">
        <v>199807</v>
      </c>
      <c r="I838" s="120">
        <v>35977</v>
      </c>
      <c r="J838" s="117" t="e">
        <v>#N/A</v>
      </c>
      <c r="K838" s="126">
        <v>4.5</v>
      </c>
      <c r="L838" s="118"/>
    </row>
    <row r="839" spans="1:12">
      <c r="A839" s="119">
        <v>199005</v>
      </c>
      <c r="B839" s="120">
        <v>32994</v>
      </c>
      <c r="C839" s="118">
        <v>129.19999999999999</v>
      </c>
      <c r="D839" s="118"/>
      <c r="H839" s="119">
        <v>199808</v>
      </c>
      <c r="I839" s="120">
        <v>36008</v>
      </c>
      <c r="J839" s="117" t="e">
        <v>#N/A</v>
      </c>
      <c r="K839" s="126">
        <v>4.5</v>
      </c>
      <c r="L839" s="118"/>
    </row>
    <row r="840" spans="1:12">
      <c r="A840" s="119">
        <v>199006</v>
      </c>
      <c r="B840" s="120">
        <v>33025</v>
      </c>
      <c r="C840" s="118">
        <v>129.9</v>
      </c>
      <c r="D840" s="118"/>
      <c r="H840" s="119">
        <v>199809</v>
      </c>
      <c r="I840" s="120">
        <v>36039</v>
      </c>
      <c r="J840" s="117" t="e">
        <v>#N/A</v>
      </c>
      <c r="K840" s="126">
        <v>4.5999999999999996</v>
      </c>
      <c r="L840" s="118"/>
    </row>
    <row r="841" spans="1:12">
      <c r="A841" s="119">
        <v>199007</v>
      </c>
      <c r="B841" s="120">
        <v>33055</v>
      </c>
      <c r="C841" s="118">
        <v>130.4</v>
      </c>
      <c r="D841" s="118"/>
      <c r="H841" s="119">
        <v>199810</v>
      </c>
      <c r="I841" s="120">
        <v>36069</v>
      </c>
      <c r="J841" s="117" t="e">
        <v>#N/A</v>
      </c>
      <c r="K841" s="126">
        <v>4.5</v>
      </c>
      <c r="L841" s="118"/>
    </row>
    <row r="842" spans="1:12">
      <c r="A842" s="119">
        <v>199008</v>
      </c>
      <c r="B842" s="120">
        <v>33086</v>
      </c>
      <c r="C842" s="118">
        <v>131.6</v>
      </c>
      <c r="D842" s="118"/>
      <c r="H842" s="119">
        <v>199811</v>
      </c>
      <c r="I842" s="120">
        <v>36100</v>
      </c>
      <c r="J842" s="117" t="e">
        <v>#N/A</v>
      </c>
      <c r="K842" s="126">
        <v>4.4000000000000004</v>
      </c>
      <c r="L842" s="118"/>
    </row>
    <row r="843" spans="1:12">
      <c r="A843" s="119">
        <v>199009</v>
      </c>
      <c r="B843" s="120">
        <v>33117</v>
      </c>
      <c r="C843" s="118">
        <v>132.69999999999999</v>
      </c>
      <c r="D843" s="118"/>
      <c r="H843" s="119">
        <v>199812</v>
      </c>
      <c r="I843" s="120">
        <v>36130</v>
      </c>
      <c r="J843" s="117" t="e">
        <v>#N/A</v>
      </c>
      <c r="K843" s="126">
        <v>4.4000000000000004</v>
      </c>
      <c r="L843" s="118"/>
    </row>
    <row r="844" spans="1:12">
      <c r="A844" s="119">
        <v>199010</v>
      </c>
      <c r="B844" s="120">
        <v>33147</v>
      </c>
      <c r="C844" s="118">
        <v>133.5</v>
      </c>
      <c r="D844" s="118"/>
      <c r="H844" s="119">
        <v>199901</v>
      </c>
      <c r="I844" s="120">
        <v>36161</v>
      </c>
      <c r="J844" s="117" t="e">
        <v>#N/A</v>
      </c>
      <c r="K844" s="126">
        <v>4.3</v>
      </c>
      <c r="L844" s="118"/>
    </row>
    <row r="845" spans="1:12">
      <c r="A845" s="119">
        <v>199011</v>
      </c>
      <c r="B845" s="120">
        <v>33178</v>
      </c>
      <c r="C845" s="118">
        <v>133.80000000000001</v>
      </c>
      <c r="D845" s="118"/>
      <c r="H845" s="119">
        <v>199902</v>
      </c>
      <c r="I845" s="120">
        <v>36192</v>
      </c>
      <c r="J845" s="117" t="e">
        <v>#N/A</v>
      </c>
      <c r="K845" s="126">
        <v>4.4000000000000004</v>
      </c>
      <c r="L845" s="118"/>
    </row>
    <row r="846" spans="1:12">
      <c r="A846" s="119">
        <v>199012</v>
      </c>
      <c r="B846" s="120">
        <v>33208</v>
      </c>
      <c r="C846" s="118">
        <v>133.80000000000001</v>
      </c>
      <c r="D846" s="118"/>
      <c r="H846" s="119">
        <v>199903</v>
      </c>
      <c r="I846" s="120">
        <v>36220</v>
      </c>
      <c r="J846" s="117" t="e">
        <v>#N/A</v>
      </c>
      <c r="K846" s="126">
        <v>4.2</v>
      </c>
      <c r="L846" s="118"/>
    </row>
    <row r="847" spans="1:12">
      <c r="A847" s="119">
        <v>199101</v>
      </c>
      <c r="B847" s="120">
        <v>33239</v>
      </c>
      <c r="C847" s="118">
        <v>134.6</v>
      </c>
      <c r="D847" s="118"/>
      <c r="H847" s="119">
        <v>199904</v>
      </c>
      <c r="I847" s="120">
        <v>36251</v>
      </c>
      <c r="J847" s="117" t="e">
        <v>#N/A</v>
      </c>
      <c r="K847" s="126">
        <v>4.3</v>
      </c>
      <c r="L847" s="118"/>
    </row>
    <row r="848" spans="1:12">
      <c r="A848" s="119">
        <v>199102</v>
      </c>
      <c r="B848" s="120">
        <v>33270</v>
      </c>
      <c r="C848" s="118">
        <v>134.80000000000001</v>
      </c>
      <c r="D848" s="118"/>
      <c r="H848" s="119">
        <v>199905</v>
      </c>
      <c r="I848" s="120">
        <v>36281</v>
      </c>
      <c r="J848" s="117" t="e">
        <v>#N/A</v>
      </c>
      <c r="K848" s="126">
        <v>4.2</v>
      </c>
      <c r="L848" s="118"/>
    </row>
    <row r="849" spans="1:12">
      <c r="A849" s="119">
        <v>199103</v>
      </c>
      <c r="B849" s="120">
        <v>33298</v>
      </c>
      <c r="C849" s="118">
        <v>135</v>
      </c>
      <c r="D849" s="118"/>
      <c r="H849" s="119">
        <v>199906</v>
      </c>
      <c r="I849" s="120">
        <v>36312</v>
      </c>
      <c r="J849" s="117" t="e">
        <v>#N/A</v>
      </c>
      <c r="K849" s="126">
        <v>4.3</v>
      </c>
      <c r="L849" s="118"/>
    </row>
    <row r="850" spans="1:12">
      <c r="A850" s="119">
        <v>199104</v>
      </c>
      <c r="B850" s="120">
        <v>33329</v>
      </c>
      <c r="C850" s="118">
        <v>135.19999999999999</v>
      </c>
      <c r="D850" s="118"/>
      <c r="H850" s="119">
        <v>199907</v>
      </c>
      <c r="I850" s="120">
        <v>36342</v>
      </c>
      <c r="J850" s="117" t="e">
        <v>#N/A</v>
      </c>
      <c r="K850" s="126">
        <v>4.3</v>
      </c>
      <c r="L850" s="118"/>
    </row>
    <row r="851" spans="1:12">
      <c r="A851" s="119">
        <v>199105</v>
      </c>
      <c r="B851" s="120">
        <v>33359</v>
      </c>
      <c r="C851" s="118">
        <v>135.6</v>
      </c>
      <c r="D851" s="118"/>
      <c r="H851" s="119">
        <v>199908</v>
      </c>
      <c r="I851" s="120">
        <v>36373</v>
      </c>
      <c r="J851" s="117" t="e">
        <v>#N/A</v>
      </c>
      <c r="K851" s="126">
        <v>4.2</v>
      </c>
      <c r="L851" s="118"/>
    </row>
    <row r="852" spans="1:12">
      <c r="A852" s="119">
        <v>199106</v>
      </c>
      <c r="B852" s="120">
        <v>33390</v>
      </c>
      <c r="C852" s="118">
        <v>136</v>
      </c>
      <c r="D852" s="118"/>
      <c r="H852" s="119">
        <v>199909</v>
      </c>
      <c r="I852" s="120">
        <v>36404</v>
      </c>
      <c r="J852" s="117" t="e">
        <v>#N/A</v>
      </c>
      <c r="K852" s="126">
        <v>4.2</v>
      </c>
      <c r="L852" s="118"/>
    </row>
    <row r="853" spans="1:12">
      <c r="A853" s="119">
        <v>199107</v>
      </c>
      <c r="B853" s="120">
        <v>33420</v>
      </c>
      <c r="C853" s="118">
        <v>136.19999999999999</v>
      </c>
      <c r="D853" s="118"/>
      <c r="H853" s="119">
        <v>199910</v>
      </c>
      <c r="I853" s="120">
        <v>36434</v>
      </c>
      <c r="J853" s="117" t="e">
        <v>#N/A</v>
      </c>
      <c r="K853" s="126">
        <v>4.0999999999999996</v>
      </c>
      <c r="L853" s="118"/>
    </row>
    <row r="854" spans="1:12">
      <c r="A854" s="119">
        <v>199108</v>
      </c>
      <c r="B854" s="120">
        <v>33451</v>
      </c>
      <c r="C854" s="118">
        <v>136.6</v>
      </c>
      <c r="D854" s="118"/>
      <c r="H854" s="119">
        <v>199911</v>
      </c>
      <c r="I854" s="120">
        <v>36465</v>
      </c>
      <c r="J854" s="117" t="e">
        <v>#N/A</v>
      </c>
      <c r="K854" s="126">
        <v>4.0999999999999996</v>
      </c>
      <c r="L854" s="118"/>
    </row>
    <row r="855" spans="1:12">
      <c r="A855" s="119">
        <v>199109</v>
      </c>
      <c r="B855" s="120">
        <v>33482</v>
      </c>
      <c r="C855" s="118">
        <v>137.19999999999999</v>
      </c>
      <c r="D855" s="118"/>
      <c r="H855" s="119">
        <v>199912</v>
      </c>
      <c r="I855" s="120">
        <v>36495</v>
      </c>
      <c r="J855" s="117" t="e">
        <v>#N/A</v>
      </c>
      <c r="K855" s="126">
        <v>4</v>
      </c>
      <c r="L855" s="118"/>
    </row>
    <row r="856" spans="1:12">
      <c r="A856" s="119">
        <v>199110</v>
      </c>
      <c r="B856" s="120">
        <v>33512</v>
      </c>
      <c r="C856" s="118">
        <v>137.4</v>
      </c>
      <c r="D856" s="118"/>
      <c r="H856" s="119">
        <v>200001</v>
      </c>
      <c r="I856" s="120">
        <v>36526</v>
      </c>
      <c r="J856" s="117" t="e">
        <v>#N/A</v>
      </c>
      <c r="K856" s="126">
        <v>4</v>
      </c>
      <c r="L856" s="118"/>
    </row>
    <row r="857" spans="1:12">
      <c r="A857" s="119">
        <v>199111</v>
      </c>
      <c r="B857" s="120">
        <v>33543</v>
      </c>
      <c r="C857" s="118">
        <v>137.80000000000001</v>
      </c>
      <c r="D857" s="118"/>
      <c r="H857" s="119">
        <v>200002</v>
      </c>
      <c r="I857" s="120">
        <v>36557</v>
      </c>
      <c r="J857" s="117" t="e">
        <v>#N/A</v>
      </c>
      <c r="K857" s="126">
        <v>4.0999999999999996</v>
      </c>
      <c r="L857" s="118"/>
    </row>
    <row r="858" spans="1:12">
      <c r="A858" s="119">
        <v>199112</v>
      </c>
      <c r="B858" s="120">
        <v>33573</v>
      </c>
      <c r="C858" s="118">
        <v>137.9</v>
      </c>
      <c r="D858" s="118"/>
      <c r="H858" s="119">
        <v>200003</v>
      </c>
      <c r="I858" s="120">
        <v>36586</v>
      </c>
      <c r="J858" s="117" t="e">
        <v>#N/A</v>
      </c>
      <c r="K858" s="126">
        <v>4</v>
      </c>
      <c r="L858" s="118"/>
    </row>
    <row r="859" spans="1:12">
      <c r="A859" s="119">
        <v>199201</v>
      </c>
      <c r="B859" s="120">
        <v>33604</v>
      </c>
      <c r="C859" s="118">
        <v>138.1</v>
      </c>
      <c r="D859" s="118"/>
      <c r="H859" s="119">
        <v>200004</v>
      </c>
      <c r="I859" s="120">
        <v>36617</v>
      </c>
      <c r="J859" s="117" t="e">
        <v>#N/A</v>
      </c>
      <c r="K859" s="126">
        <v>3.8</v>
      </c>
      <c r="L859" s="118"/>
    </row>
    <row r="860" spans="1:12">
      <c r="A860" s="119">
        <v>199202</v>
      </c>
      <c r="B860" s="120">
        <v>33635</v>
      </c>
      <c r="C860" s="118">
        <v>138.6</v>
      </c>
      <c r="D860" s="118"/>
      <c r="H860" s="119">
        <v>200005</v>
      </c>
      <c r="I860" s="120">
        <v>36647</v>
      </c>
      <c r="J860" s="117" t="e">
        <v>#N/A</v>
      </c>
      <c r="K860" s="126">
        <v>4</v>
      </c>
      <c r="L860" s="118"/>
    </row>
    <row r="861" spans="1:12">
      <c r="A861" s="119">
        <v>199203</v>
      </c>
      <c r="B861" s="120">
        <v>33664</v>
      </c>
      <c r="C861" s="118">
        <v>139.30000000000001</v>
      </c>
      <c r="D861" s="118"/>
      <c r="H861" s="119">
        <v>200006</v>
      </c>
      <c r="I861" s="120">
        <v>36678</v>
      </c>
      <c r="J861" s="117" t="e">
        <v>#N/A</v>
      </c>
      <c r="K861" s="126">
        <v>4</v>
      </c>
      <c r="L861" s="118"/>
    </row>
    <row r="862" spans="1:12">
      <c r="A862" s="119">
        <v>199204</v>
      </c>
      <c r="B862" s="120">
        <v>33695</v>
      </c>
      <c r="C862" s="118">
        <v>139.5</v>
      </c>
      <c r="D862" s="118"/>
      <c r="H862" s="119">
        <v>200007</v>
      </c>
      <c r="I862" s="120">
        <v>36708</v>
      </c>
      <c r="J862" s="117" t="e">
        <v>#N/A</v>
      </c>
      <c r="K862" s="126">
        <v>4</v>
      </c>
      <c r="L862" s="118"/>
    </row>
    <row r="863" spans="1:12">
      <c r="A863" s="119">
        <v>199205</v>
      </c>
      <c r="B863" s="120">
        <v>33725</v>
      </c>
      <c r="C863" s="118">
        <v>139.69999999999999</v>
      </c>
      <c r="D863" s="118"/>
      <c r="H863" s="119">
        <v>200008</v>
      </c>
      <c r="I863" s="120">
        <v>36739</v>
      </c>
      <c r="J863" s="117" t="e">
        <v>#N/A</v>
      </c>
      <c r="K863" s="126">
        <v>4.0999999999999996</v>
      </c>
      <c r="L863" s="118"/>
    </row>
    <row r="864" spans="1:12">
      <c r="A864" s="119">
        <v>199206</v>
      </c>
      <c r="B864" s="120">
        <v>33756</v>
      </c>
      <c r="C864" s="118">
        <v>140.19999999999999</v>
      </c>
      <c r="D864" s="118"/>
      <c r="H864" s="119">
        <v>200009</v>
      </c>
      <c r="I864" s="120">
        <v>36770</v>
      </c>
      <c r="J864" s="117" t="e">
        <v>#N/A</v>
      </c>
      <c r="K864" s="126">
        <v>3.9</v>
      </c>
      <c r="L864" s="118"/>
    </row>
    <row r="865" spans="1:12">
      <c r="A865" s="119">
        <v>199207</v>
      </c>
      <c r="B865" s="120">
        <v>33786</v>
      </c>
      <c r="C865" s="118">
        <v>140.5</v>
      </c>
      <c r="D865" s="118"/>
      <c r="H865" s="119">
        <v>200010</v>
      </c>
      <c r="I865" s="120">
        <v>36800</v>
      </c>
      <c r="J865" s="117" t="e">
        <v>#N/A</v>
      </c>
      <c r="K865" s="126">
        <v>3.9</v>
      </c>
      <c r="L865" s="118"/>
    </row>
    <row r="866" spans="1:12">
      <c r="A866" s="119">
        <v>199208</v>
      </c>
      <c r="B866" s="120">
        <v>33817</v>
      </c>
      <c r="C866" s="118">
        <v>140.9</v>
      </c>
      <c r="D866" s="118"/>
      <c r="H866" s="119">
        <v>200011</v>
      </c>
      <c r="I866" s="120">
        <v>36831</v>
      </c>
      <c r="J866" s="117" t="e">
        <v>#N/A</v>
      </c>
      <c r="K866" s="126">
        <v>3.9</v>
      </c>
      <c r="L866" s="118"/>
    </row>
    <row r="867" spans="1:12">
      <c r="A867" s="119">
        <v>199209</v>
      </c>
      <c r="B867" s="120">
        <v>33848</v>
      </c>
      <c r="C867" s="118">
        <v>141.30000000000001</v>
      </c>
      <c r="D867" s="118"/>
      <c r="H867" s="119">
        <v>200012</v>
      </c>
      <c r="I867" s="120">
        <v>36861</v>
      </c>
      <c r="J867" s="117" t="e">
        <v>#N/A</v>
      </c>
      <c r="K867" s="126">
        <v>3.9</v>
      </c>
      <c r="L867" s="118"/>
    </row>
    <row r="868" spans="1:12">
      <c r="A868" s="119">
        <v>199210</v>
      </c>
      <c r="B868" s="120">
        <v>33878</v>
      </c>
      <c r="C868" s="118">
        <v>141.80000000000001</v>
      </c>
      <c r="D868" s="118"/>
      <c r="H868" s="119">
        <v>200101</v>
      </c>
      <c r="I868" s="120">
        <v>36892</v>
      </c>
      <c r="J868" s="117" t="e">
        <v>#N/A</v>
      </c>
      <c r="K868" s="126">
        <v>4.2</v>
      </c>
      <c r="L868" s="118"/>
    </row>
    <row r="869" spans="1:12">
      <c r="A869" s="119">
        <v>199211</v>
      </c>
      <c r="B869" s="120">
        <v>33909</v>
      </c>
      <c r="C869" s="118">
        <v>142</v>
      </c>
      <c r="D869" s="118"/>
      <c r="H869" s="119">
        <v>200102</v>
      </c>
      <c r="I869" s="120">
        <v>36923</v>
      </c>
      <c r="J869" s="117" t="e">
        <v>#N/A</v>
      </c>
      <c r="K869" s="126">
        <v>4.2</v>
      </c>
      <c r="L869" s="118"/>
    </row>
    <row r="870" spans="1:12">
      <c r="A870" s="119">
        <v>199212</v>
      </c>
      <c r="B870" s="120">
        <v>33939</v>
      </c>
      <c r="C870" s="118">
        <v>141.9</v>
      </c>
      <c r="D870" s="118"/>
      <c r="H870" s="119">
        <v>200103</v>
      </c>
      <c r="I870" s="120">
        <v>36951</v>
      </c>
      <c r="J870" s="117" t="e">
        <v>#N/A</v>
      </c>
      <c r="K870" s="126">
        <v>4.3</v>
      </c>
      <c r="L870" s="118"/>
    </row>
    <row r="871" spans="1:12">
      <c r="A871" s="119">
        <v>199301</v>
      </c>
      <c r="B871" s="120">
        <v>33970</v>
      </c>
      <c r="C871" s="118">
        <v>142.6</v>
      </c>
      <c r="D871" s="118"/>
      <c r="H871" s="119">
        <v>200104</v>
      </c>
      <c r="I871" s="120">
        <v>36982</v>
      </c>
      <c r="J871" s="117" t="e">
        <v>#N/A</v>
      </c>
      <c r="K871" s="126">
        <v>4.4000000000000004</v>
      </c>
      <c r="L871" s="118"/>
    </row>
    <row r="872" spans="1:12">
      <c r="A872" s="119">
        <v>199302</v>
      </c>
      <c r="B872" s="120">
        <v>34001</v>
      </c>
      <c r="C872" s="118">
        <v>143.1</v>
      </c>
      <c r="D872" s="118"/>
      <c r="H872" s="119">
        <v>200105</v>
      </c>
      <c r="I872" s="120">
        <v>37012</v>
      </c>
      <c r="J872" s="117" t="e">
        <v>#N/A</v>
      </c>
      <c r="K872" s="126">
        <v>4.3</v>
      </c>
      <c r="L872" s="118"/>
    </row>
    <row r="873" spans="1:12">
      <c r="A873" s="119">
        <v>199303</v>
      </c>
      <c r="B873" s="120">
        <v>34029</v>
      </c>
      <c r="C873" s="118">
        <v>143.6</v>
      </c>
      <c r="D873" s="118"/>
      <c r="H873" s="119">
        <v>200106</v>
      </c>
      <c r="I873" s="120">
        <v>37043</v>
      </c>
      <c r="J873" s="117" t="e">
        <v>#N/A</v>
      </c>
      <c r="K873" s="126">
        <v>4.5</v>
      </c>
      <c r="L873" s="118"/>
    </row>
    <row r="874" spans="1:12">
      <c r="A874" s="119">
        <v>199304</v>
      </c>
      <c r="B874" s="120">
        <v>34060</v>
      </c>
      <c r="C874" s="118">
        <v>144</v>
      </c>
      <c r="D874" s="118"/>
      <c r="H874" s="119">
        <v>200107</v>
      </c>
      <c r="I874" s="120">
        <v>37073</v>
      </c>
      <c r="J874" s="117" t="e">
        <v>#N/A</v>
      </c>
      <c r="K874" s="126">
        <v>4.5999999999999996</v>
      </c>
      <c r="L874" s="118"/>
    </row>
    <row r="875" spans="1:12">
      <c r="A875" s="119">
        <v>199305</v>
      </c>
      <c r="B875" s="120">
        <v>34090</v>
      </c>
      <c r="C875" s="118">
        <v>144.19999999999999</v>
      </c>
      <c r="D875" s="118"/>
      <c r="H875" s="119">
        <v>200108</v>
      </c>
      <c r="I875" s="120">
        <v>37104</v>
      </c>
      <c r="J875" s="117" t="e">
        <v>#N/A</v>
      </c>
      <c r="K875" s="126">
        <v>4.9000000000000004</v>
      </c>
      <c r="L875" s="118"/>
    </row>
    <row r="876" spans="1:12">
      <c r="A876" s="119">
        <v>199306</v>
      </c>
      <c r="B876" s="120">
        <v>34121</v>
      </c>
      <c r="C876" s="118">
        <v>144.4</v>
      </c>
      <c r="D876" s="118"/>
      <c r="H876" s="119">
        <v>200109</v>
      </c>
      <c r="I876" s="120">
        <v>37135</v>
      </c>
      <c r="J876" s="117" t="e">
        <v>#N/A</v>
      </c>
      <c r="K876" s="126">
        <v>5</v>
      </c>
      <c r="L876" s="118"/>
    </row>
    <row r="877" spans="1:12">
      <c r="A877" s="119">
        <v>199307</v>
      </c>
      <c r="B877" s="120">
        <v>34151</v>
      </c>
      <c r="C877" s="118">
        <v>144.4</v>
      </c>
      <c r="D877" s="118"/>
      <c r="H877" s="119">
        <v>200110</v>
      </c>
      <c r="I877" s="120">
        <v>37165</v>
      </c>
      <c r="J877" s="117" t="e">
        <v>#N/A</v>
      </c>
      <c r="K877" s="126">
        <v>5.3</v>
      </c>
      <c r="L877" s="118"/>
    </row>
    <row r="878" spans="1:12">
      <c r="A878" s="119">
        <v>199308</v>
      </c>
      <c r="B878" s="120">
        <v>34182</v>
      </c>
      <c r="C878" s="118">
        <v>144.80000000000001</v>
      </c>
      <c r="D878" s="118"/>
      <c r="H878" s="119">
        <v>200111</v>
      </c>
      <c r="I878" s="120">
        <v>37196</v>
      </c>
      <c r="J878" s="117" t="e">
        <v>#N/A</v>
      </c>
      <c r="K878" s="126">
        <v>5.5</v>
      </c>
      <c r="L878" s="118"/>
    </row>
    <row r="879" spans="1:12">
      <c r="A879" s="119">
        <v>199309</v>
      </c>
      <c r="B879" s="120">
        <v>34213</v>
      </c>
      <c r="C879" s="118">
        <v>145.1</v>
      </c>
      <c r="D879" s="118"/>
      <c r="H879" s="119">
        <v>200112</v>
      </c>
      <c r="I879" s="120">
        <v>37226</v>
      </c>
      <c r="J879" s="117" t="e">
        <v>#N/A</v>
      </c>
      <c r="K879" s="126">
        <v>5.7</v>
      </c>
      <c r="L879" s="118"/>
    </row>
    <row r="880" spans="1:12">
      <c r="A880" s="119">
        <v>199310</v>
      </c>
      <c r="B880" s="120">
        <v>34243</v>
      </c>
      <c r="C880" s="118">
        <v>145.69999999999999</v>
      </c>
      <c r="D880" s="118"/>
      <c r="H880" s="119">
        <v>200201</v>
      </c>
      <c r="I880" s="120">
        <v>37257</v>
      </c>
      <c r="J880" s="117" t="e">
        <v>#N/A</v>
      </c>
      <c r="K880" s="126">
        <v>5.7</v>
      </c>
      <c r="L880" s="118"/>
    </row>
    <row r="881" spans="1:12">
      <c r="A881" s="119">
        <v>199311</v>
      </c>
      <c r="B881" s="120">
        <v>34274</v>
      </c>
      <c r="C881" s="118">
        <v>145.80000000000001</v>
      </c>
      <c r="D881" s="118"/>
      <c r="H881" s="119">
        <v>200202</v>
      </c>
      <c r="I881" s="120">
        <v>37288</v>
      </c>
      <c r="J881" s="117" t="e">
        <v>#N/A</v>
      </c>
      <c r="K881" s="126">
        <v>5.7</v>
      </c>
      <c r="L881" s="118"/>
    </row>
    <row r="882" spans="1:12">
      <c r="A882" s="119">
        <v>199312</v>
      </c>
      <c r="B882" s="120">
        <v>34304</v>
      </c>
      <c r="C882" s="118">
        <v>145.80000000000001</v>
      </c>
      <c r="D882" s="118"/>
      <c r="H882" s="119">
        <v>200203</v>
      </c>
      <c r="I882" s="120">
        <v>37316</v>
      </c>
      <c r="J882" s="117" t="e">
        <v>#N/A</v>
      </c>
      <c r="K882" s="126">
        <v>5.7</v>
      </c>
      <c r="L882" s="118"/>
    </row>
    <row r="883" spans="1:12">
      <c r="A883" s="119">
        <v>199401</v>
      </c>
      <c r="B883" s="120">
        <v>34335</v>
      </c>
      <c r="C883" s="118">
        <v>146.19999999999999</v>
      </c>
      <c r="D883" s="118"/>
      <c r="H883" s="119">
        <v>200204</v>
      </c>
      <c r="I883" s="120">
        <v>37347</v>
      </c>
      <c r="J883" s="117" t="e">
        <v>#N/A</v>
      </c>
      <c r="K883" s="126">
        <v>5.9</v>
      </c>
      <c r="L883" s="118"/>
    </row>
    <row r="884" spans="1:12">
      <c r="A884" s="119">
        <v>199402</v>
      </c>
      <c r="B884" s="120">
        <v>34366</v>
      </c>
      <c r="C884" s="118">
        <v>146.69999999999999</v>
      </c>
      <c r="D884" s="118"/>
      <c r="H884" s="119">
        <v>200205</v>
      </c>
      <c r="I884" s="120">
        <v>37377</v>
      </c>
      <c r="J884" s="117" t="e">
        <v>#N/A</v>
      </c>
      <c r="K884" s="126">
        <v>5.8</v>
      </c>
      <c r="L884" s="118"/>
    </row>
    <row r="885" spans="1:12">
      <c r="A885" s="119">
        <v>199403</v>
      </c>
      <c r="B885" s="120">
        <v>34394</v>
      </c>
      <c r="C885" s="118">
        <v>147.19999999999999</v>
      </c>
      <c r="D885" s="118"/>
      <c r="H885" s="119">
        <v>200206</v>
      </c>
      <c r="I885" s="120">
        <v>37408</v>
      </c>
      <c r="J885" s="117" t="e">
        <v>#N/A</v>
      </c>
      <c r="K885" s="126">
        <v>5.8</v>
      </c>
      <c r="L885" s="118"/>
    </row>
    <row r="886" spans="1:12">
      <c r="A886" s="119">
        <v>199404</v>
      </c>
      <c r="B886" s="120">
        <v>34425</v>
      </c>
      <c r="C886" s="118">
        <v>147.4</v>
      </c>
      <c r="D886" s="118"/>
      <c r="H886" s="119">
        <v>200207</v>
      </c>
      <c r="I886" s="120">
        <v>37438</v>
      </c>
      <c r="J886" s="117" t="e">
        <v>#N/A</v>
      </c>
      <c r="K886" s="126">
        <v>5.8</v>
      </c>
      <c r="L886" s="118"/>
    </row>
    <row r="887" spans="1:12">
      <c r="A887" s="119">
        <v>199405</v>
      </c>
      <c r="B887" s="120">
        <v>34455</v>
      </c>
      <c r="C887" s="118">
        <v>147.5</v>
      </c>
      <c r="D887" s="118"/>
      <c r="H887" s="119">
        <v>200208</v>
      </c>
      <c r="I887" s="120">
        <v>37469</v>
      </c>
      <c r="J887" s="117" t="e">
        <v>#N/A</v>
      </c>
      <c r="K887" s="126">
        <v>5.7</v>
      </c>
      <c r="L887" s="118"/>
    </row>
    <row r="888" spans="1:12">
      <c r="A888" s="119">
        <v>199406</v>
      </c>
      <c r="B888" s="120">
        <v>34486</v>
      </c>
      <c r="C888" s="118">
        <v>148</v>
      </c>
      <c r="D888" s="118"/>
      <c r="H888" s="119">
        <v>200209</v>
      </c>
      <c r="I888" s="120">
        <v>37500</v>
      </c>
      <c r="J888" s="117" t="e">
        <v>#N/A</v>
      </c>
      <c r="K888" s="126">
        <v>5.7</v>
      </c>
      <c r="L888" s="118"/>
    </row>
    <row r="889" spans="1:12">
      <c r="A889" s="119">
        <v>199407</v>
      </c>
      <c r="B889" s="120">
        <v>34516</v>
      </c>
      <c r="C889" s="118">
        <v>148.4</v>
      </c>
      <c r="D889" s="118"/>
      <c r="H889" s="119">
        <v>200210</v>
      </c>
      <c r="I889" s="120">
        <v>37530</v>
      </c>
      <c r="J889" s="117" t="e">
        <v>#N/A</v>
      </c>
      <c r="K889" s="126">
        <v>5.7</v>
      </c>
      <c r="L889" s="118"/>
    </row>
    <row r="890" spans="1:12">
      <c r="A890" s="119">
        <v>199408</v>
      </c>
      <c r="B890" s="120">
        <v>34547</v>
      </c>
      <c r="C890" s="118">
        <v>149</v>
      </c>
      <c r="D890" s="118"/>
      <c r="H890" s="119">
        <v>200211</v>
      </c>
      <c r="I890" s="120">
        <v>37561</v>
      </c>
      <c r="J890" s="117" t="e">
        <v>#N/A</v>
      </c>
      <c r="K890" s="126">
        <v>5.9</v>
      </c>
      <c r="L890" s="118"/>
    </row>
    <row r="891" spans="1:12">
      <c r="A891" s="119">
        <v>199409</v>
      </c>
      <c r="B891" s="120">
        <v>34578</v>
      </c>
      <c r="C891" s="118">
        <v>149.4</v>
      </c>
      <c r="D891" s="118"/>
      <c r="H891" s="119">
        <v>200212</v>
      </c>
      <c r="I891" s="120">
        <v>37591</v>
      </c>
      <c r="J891" s="117" t="e">
        <v>#N/A</v>
      </c>
      <c r="K891" s="126">
        <v>6</v>
      </c>
      <c r="L891" s="118"/>
    </row>
    <row r="892" spans="1:12">
      <c r="A892" s="119">
        <v>199410</v>
      </c>
      <c r="B892" s="120">
        <v>34608</v>
      </c>
      <c r="C892" s="118">
        <v>149.5</v>
      </c>
      <c r="D892" s="118"/>
      <c r="H892" s="119">
        <v>200301</v>
      </c>
      <c r="I892" s="120">
        <v>37622</v>
      </c>
      <c r="J892" s="117" t="e">
        <v>#N/A</v>
      </c>
      <c r="K892" s="126">
        <v>5.8</v>
      </c>
      <c r="L892" s="118"/>
    </row>
    <row r="893" spans="1:12">
      <c r="A893" s="119">
        <v>199411</v>
      </c>
      <c r="B893" s="120">
        <v>34639</v>
      </c>
      <c r="C893" s="118">
        <v>149.69999999999999</v>
      </c>
      <c r="D893" s="118"/>
      <c r="H893" s="119">
        <v>200302</v>
      </c>
      <c r="I893" s="120">
        <v>37653</v>
      </c>
      <c r="J893" s="117" t="e">
        <v>#N/A</v>
      </c>
      <c r="K893" s="126">
        <v>5.9</v>
      </c>
      <c r="L893" s="118"/>
    </row>
    <row r="894" spans="1:12">
      <c r="A894" s="119">
        <v>199412</v>
      </c>
      <c r="B894" s="120">
        <v>34669</v>
      </c>
      <c r="C894" s="118">
        <v>149.69999999999999</v>
      </c>
      <c r="D894" s="118"/>
      <c r="H894" s="119">
        <v>200303</v>
      </c>
      <c r="I894" s="120">
        <v>37681</v>
      </c>
      <c r="J894" s="117" t="e">
        <v>#N/A</v>
      </c>
      <c r="K894" s="126">
        <v>5.9</v>
      </c>
      <c r="L894" s="118"/>
    </row>
    <row r="895" spans="1:12">
      <c r="A895" s="119">
        <v>199501</v>
      </c>
      <c r="B895" s="120">
        <v>34700</v>
      </c>
      <c r="C895" s="118">
        <v>150.30000000000001</v>
      </c>
      <c r="D895" s="118"/>
      <c r="H895" s="119">
        <v>200304</v>
      </c>
      <c r="I895" s="120">
        <v>37712</v>
      </c>
      <c r="J895" s="117" t="e">
        <v>#N/A</v>
      </c>
      <c r="K895" s="126">
        <v>6</v>
      </c>
      <c r="L895" s="118"/>
    </row>
    <row r="896" spans="1:12">
      <c r="A896" s="119">
        <v>199502</v>
      </c>
      <c r="B896" s="120">
        <v>34731</v>
      </c>
      <c r="C896" s="118">
        <v>150.9</v>
      </c>
      <c r="D896" s="118"/>
      <c r="H896" s="119">
        <v>200305</v>
      </c>
      <c r="I896" s="120">
        <v>37742</v>
      </c>
      <c r="J896" s="117" t="e">
        <v>#N/A</v>
      </c>
      <c r="K896" s="126">
        <v>6.1</v>
      </c>
      <c r="L896" s="118"/>
    </row>
    <row r="897" spans="1:12">
      <c r="A897" s="119">
        <v>199503</v>
      </c>
      <c r="B897" s="120">
        <v>34759</v>
      </c>
      <c r="C897" s="118">
        <v>151.4</v>
      </c>
      <c r="D897" s="118"/>
      <c r="H897" s="119">
        <v>200306</v>
      </c>
      <c r="I897" s="120">
        <v>37773</v>
      </c>
      <c r="J897" s="117" t="e">
        <v>#N/A</v>
      </c>
      <c r="K897" s="126">
        <v>6.3</v>
      </c>
      <c r="L897" s="118"/>
    </row>
    <row r="898" spans="1:12">
      <c r="A898" s="119">
        <v>199504</v>
      </c>
      <c r="B898" s="120">
        <v>34790</v>
      </c>
      <c r="C898" s="118">
        <v>151.9</v>
      </c>
      <c r="D898" s="118"/>
      <c r="H898" s="119">
        <v>200307</v>
      </c>
      <c r="I898" s="120">
        <v>37803</v>
      </c>
      <c r="J898" s="117" t="e">
        <v>#N/A</v>
      </c>
      <c r="K898" s="126">
        <v>6.2</v>
      </c>
      <c r="L898" s="118"/>
    </row>
    <row r="899" spans="1:12">
      <c r="A899" s="119">
        <v>199505</v>
      </c>
      <c r="B899" s="120">
        <v>34820</v>
      </c>
      <c r="C899" s="118">
        <v>152.19999999999999</v>
      </c>
      <c r="D899" s="118"/>
      <c r="H899" s="119">
        <v>200308</v>
      </c>
      <c r="I899" s="120">
        <v>37834</v>
      </c>
      <c r="J899" s="117" t="e">
        <v>#N/A</v>
      </c>
      <c r="K899" s="126">
        <v>6.1</v>
      </c>
      <c r="L899" s="118"/>
    </row>
    <row r="900" spans="1:12">
      <c r="A900" s="119">
        <v>199506</v>
      </c>
      <c r="B900" s="120">
        <v>34851</v>
      </c>
      <c r="C900" s="118">
        <v>152.5</v>
      </c>
      <c r="D900" s="118"/>
      <c r="H900" s="119">
        <v>200309</v>
      </c>
      <c r="I900" s="120">
        <v>37865</v>
      </c>
      <c r="J900" s="117" t="e">
        <v>#N/A</v>
      </c>
      <c r="K900" s="126">
        <v>6.1</v>
      </c>
      <c r="L900" s="118"/>
    </row>
    <row r="901" spans="1:12">
      <c r="A901" s="119">
        <v>199507</v>
      </c>
      <c r="B901" s="120">
        <v>34881</v>
      </c>
      <c r="C901" s="118">
        <v>152.5</v>
      </c>
      <c r="D901" s="118"/>
      <c r="H901" s="119">
        <v>200310</v>
      </c>
      <c r="I901" s="120">
        <v>37895</v>
      </c>
      <c r="J901" s="117" t="e">
        <v>#N/A</v>
      </c>
      <c r="K901" s="126">
        <v>6</v>
      </c>
      <c r="L901" s="118"/>
    </row>
    <row r="902" spans="1:12">
      <c r="A902" s="119">
        <v>199508</v>
      </c>
      <c r="B902" s="120">
        <v>34912</v>
      </c>
      <c r="C902" s="118">
        <v>152.9</v>
      </c>
      <c r="D902" s="118"/>
      <c r="H902" s="119">
        <v>200311</v>
      </c>
      <c r="I902" s="120">
        <v>37926</v>
      </c>
      <c r="J902" s="117" t="e">
        <v>#N/A</v>
      </c>
      <c r="K902" s="126">
        <v>5.8</v>
      </c>
      <c r="L902" s="118"/>
    </row>
    <row r="903" spans="1:12">
      <c r="A903" s="119">
        <v>199509</v>
      </c>
      <c r="B903" s="120">
        <v>34943</v>
      </c>
      <c r="C903" s="118">
        <v>153.19999999999999</v>
      </c>
      <c r="D903" s="118"/>
      <c r="H903" s="119">
        <v>200312</v>
      </c>
      <c r="I903" s="120">
        <v>37956</v>
      </c>
      <c r="J903" s="117" t="e">
        <v>#N/A</v>
      </c>
      <c r="K903" s="126">
        <v>5.7</v>
      </c>
      <c r="L903" s="118"/>
    </row>
    <row r="904" spans="1:12">
      <c r="A904" s="119">
        <v>199510</v>
      </c>
      <c r="B904" s="120">
        <v>34973</v>
      </c>
      <c r="C904" s="118">
        <v>153.69999999999999</v>
      </c>
      <c r="D904" s="118"/>
      <c r="H904" s="119">
        <v>200401</v>
      </c>
      <c r="I904" s="120">
        <v>37987</v>
      </c>
      <c r="J904" s="117" t="e">
        <v>#N/A</v>
      </c>
      <c r="K904" s="126">
        <v>5.7</v>
      </c>
      <c r="L904" s="118"/>
    </row>
    <row r="905" spans="1:12">
      <c r="A905" s="119">
        <v>199511</v>
      </c>
      <c r="B905" s="120">
        <v>35004</v>
      </c>
      <c r="C905" s="118">
        <v>153.6</v>
      </c>
      <c r="D905" s="118"/>
      <c r="H905" s="119">
        <v>200402</v>
      </c>
      <c r="I905" s="120">
        <v>38018</v>
      </c>
      <c r="J905" s="117" t="e">
        <v>#N/A</v>
      </c>
      <c r="K905" s="126">
        <v>5.6</v>
      </c>
      <c r="L905" s="118"/>
    </row>
    <row r="906" spans="1:12">
      <c r="A906" s="119">
        <v>199512</v>
      </c>
      <c r="B906" s="120">
        <v>35034</v>
      </c>
      <c r="C906" s="118">
        <v>153.5</v>
      </c>
      <c r="D906" s="118"/>
      <c r="H906" s="119">
        <v>200403</v>
      </c>
      <c r="I906" s="120">
        <v>38047</v>
      </c>
      <c r="J906" s="117" t="e">
        <v>#N/A</v>
      </c>
      <c r="K906" s="126">
        <v>5.8</v>
      </c>
      <c r="L906" s="118"/>
    </row>
    <row r="907" spans="1:12">
      <c r="A907" s="119">
        <v>199601</v>
      </c>
      <c r="B907" s="120">
        <v>35065</v>
      </c>
      <c r="C907" s="118">
        <v>154.4</v>
      </c>
      <c r="D907" s="118"/>
      <c r="H907" s="119">
        <v>200404</v>
      </c>
      <c r="I907" s="120">
        <v>38078</v>
      </c>
      <c r="J907" s="117" t="e">
        <v>#N/A</v>
      </c>
      <c r="K907" s="126">
        <v>5.6</v>
      </c>
      <c r="L907" s="118"/>
    </row>
    <row r="908" spans="1:12">
      <c r="A908" s="119">
        <v>199602</v>
      </c>
      <c r="B908" s="120">
        <v>35096</v>
      </c>
      <c r="C908" s="118">
        <v>154.9</v>
      </c>
      <c r="D908" s="118"/>
      <c r="H908" s="119">
        <v>200405</v>
      </c>
      <c r="I908" s="120">
        <v>38108</v>
      </c>
      <c r="J908" s="117" t="e">
        <v>#N/A</v>
      </c>
      <c r="K908" s="126">
        <v>5.6</v>
      </c>
      <c r="L908" s="118"/>
    </row>
    <row r="909" spans="1:12">
      <c r="A909" s="119">
        <v>199603</v>
      </c>
      <c r="B909" s="120">
        <v>35125</v>
      </c>
      <c r="C909" s="118">
        <v>155.69999999999999</v>
      </c>
      <c r="D909" s="118"/>
      <c r="H909" s="119">
        <v>200406</v>
      </c>
      <c r="I909" s="120">
        <v>38139</v>
      </c>
      <c r="J909" s="117" t="e">
        <v>#N/A</v>
      </c>
      <c r="K909" s="126">
        <v>5.6</v>
      </c>
      <c r="L909" s="118"/>
    </row>
    <row r="910" spans="1:12">
      <c r="A910" s="119">
        <v>199604</v>
      </c>
      <c r="B910" s="120">
        <v>35156</v>
      </c>
      <c r="C910" s="118">
        <v>156.30000000000001</v>
      </c>
      <c r="D910" s="118"/>
      <c r="H910" s="119">
        <v>200407</v>
      </c>
      <c r="I910" s="120">
        <v>38169</v>
      </c>
      <c r="J910" s="117" t="e">
        <v>#N/A</v>
      </c>
      <c r="K910" s="126">
        <v>5.5</v>
      </c>
      <c r="L910" s="118"/>
    </row>
    <row r="911" spans="1:12">
      <c r="A911" s="119">
        <v>199605</v>
      </c>
      <c r="B911" s="120">
        <v>35186</v>
      </c>
      <c r="C911" s="118">
        <v>156.6</v>
      </c>
      <c r="D911" s="118"/>
      <c r="H911" s="119">
        <v>200408</v>
      </c>
      <c r="I911" s="120">
        <v>38200</v>
      </c>
      <c r="J911" s="117" t="e">
        <v>#N/A</v>
      </c>
      <c r="K911" s="126">
        <v>5.4</v>
      </c>
      <c r="L911" s="118"/>
    </row>
    <row r="912" spans="1:12">
      <c r="A912" s="119">
        <v>199606</v>
      </c>
      <c r="B912" s="120">
        <v>35217</v>
      </c>
      <c r="C912" s="118">
        <v>156.69999999999999</v>
      </c>
      <c r="D912" s="118"/>
      <c r="H912" s="119">
        <v>200409</v>
      </c>
      <c r="I912" s="120">
        <v>38231</v>
      </c>
      <c r="J912" s="117" t="e">
        <v>#N/A</v>
      </c>
      <c r="K912" s="126">
        <v>5.4</v>
      </c>
      <c r="L912" s="118"/>
    </row>
    <row r="913" spans="1:12">
      <c r="A913" s="119">
        <v>199607</v>
      </c>
      <c r="B913" s="120">
        <v>35247</v>
      </c>
      <c r="C913" s="118">
        <v>157</v>
      </c>
      <c r="D913" s="118"/>
      <c r="H913" s="119">
        <v>200410</v>
      </c>
      <c r="I913" s="120">
        <v>38261</v>
      </c>
      <c r="J913" s="117" t="e">
        <v>#N/A</v>
      </c>
      <c r="K913" s="126">
        <v>5.5</v>
      </c>
      <c r="L913" s="118"/>
    </row>
    <row r="914" spans="1:12">
      <c r="A914" s="119">
        <v>199608</v>
      </c>
      <c r="B914" s="120">
        <v>35278</v>
      </c>
      <c r="C914" s="118">
        <v>157.30000000000001</v>
      </c>
      <c r="D914" s="118"/>
      <c r="H914" s="119">
        <v>200411</v>
      </c>
      <c r="I914" s="120">
        <v>38292</v>
      </c>
      <c r="J914" s="117" t="e">
        <v>#N/A</v>
      </c>
      <c r="K914" s="126">
        <v>5.4</v>
      </c>
      <c r="L914" s="118"/>
    </row>
    <row r="915" spans="1:12">
      <c r="A915" s="119">
        <v>199609</v>
      </c>
      <c r="B915" s="120">
        <v>35309</v>
      </c>
      <c r="C915" s="118">
        <v>157.80000000000001</v>
      </c>
      <c r="D915" s="118"/>
      <c r="H915" s="119">
        <v>200412</v>
      </c>
      <c r="I915" s="120">
        <v>38322</v>
      </c>
      <c r="J915" s="117" t="e">
        <v>#N/A</v>
      </c>
      <c r="K915" s="126">
        <v>5.4</v>
      </c>
      <c r="L915" s="118"/>
    </row>
    <row r="916" spans="1:12">
      <c r="A916" s="119">
        <v>199610</v>
      </c>
      <c r="B916" s="120">
        <v>35339</v>
      </c>
      <c r="C916" s="118">
        <v>158.30000000000001</v>
      </c>
      <c r="D916" s="118"/>
      <c r="H916" s="119">
        <v>200501</v>
      </c>
      <c r="I916" s="120">
        <v>38353</v>
      </c>
      <c r="J916" s="117" t="e">
        <v>#N/A</v>
      </c>
      <c r="K916" s="126">
        <v>5.2</v>
      </c>
      <c r="L916" s="118"/>
    </row>
    <row r="917" spans="1:12">
      <c r="A917" s="119">
        <v>199611</v>
      </c>
      <c r="B917" s="120">
        <v>35370</v>
      </c>
      <c r="C917" s="118">
        <v>158.6</v>
      </c>
      <c r="D917" s="118"/>
      <c r="H917" s="119">
        <v>200502</v>
      </c>
      <c r="I917" s="120">
        <v>38384</v>
      </c>
      <c r="J917" s="117" t="e">
        <v>#N/A</v>
      </c>
      <c r="K917" s="126">
        <v>5.4</v>
      </c>
      <c r="L917" s="118"/>
    </row>
    <row r="918" spans="1:12">
      <c r="A918" s="119">
        <v>199612</v>
      </c>
      <c r="B918" s="120">
        <v>35400</v>
      </c>
      <c r="C918" s="118">
        <v>158.6</v>
      </c>
      <c r="D918" s="118"/>
      <c r="H918" s="119">
        <v>200503</v>
      </c>
      <c r="I918" s="120">
        <v>38412</v>
      </c>
      <c r="J918" s="117" t="e">
        <v>#N/A</v>
      </c>
      <c r="K918" s="126">
        <v>5.2</v>
      </c>
      <c r="L918" s="118"/>
    </row>
    <row r="919" spans="1:12">
      <c r="A919" s="119">
        <v>199701</v>
      </c>
      <c r="B919" s="120">
        <v>35431</v>
      </c>
      <c r="C919" s="118">
        <v>159.1</v>
      </c>
      <c r="D919" s="118"/>
      <c r="H919" s="119">
        <v>200504</v>
      </c>
      <c r="I919" s="120">
        <v>38443</v>
      </c>
      <c r="J919" s="117" t="e">
        <v>#N/A</v>
      </c>
      <c r="K919" s="126">
        <v>5.2</v>
      </c>
      <c r="L919" s="118"/>
    </row>
    <row r="920" spans="1:12">
      <c r="A920" s="119">
        <v>199702</v>
      </c>
      <c r="B920" s="120">
        <v>35462</v>
      </c>
      <c r="C920" s="118">
        <v>159.6</v>
      </c>
      <c r="D920" s="118"/>
      <c r="H920" s="119">
        <v>200505</v>
      </c>
      <c r="I920" s="120">
        <v>38473</v>
      </c>
      <c r="J920" s="117" t="e">
        <v>#N/A</v>
      </c>
      <c r="K920" s="126">
        <v>5.0999999999999996</v>
      </c>
      <c r="L920" s="118"/>
    </row>
    <row r="921" spans="1:12">
      <c r="A921" s="119">
        <v>199703</v>
      </c>
      <c r="B921" s="120">
        <v>35490</v>
      </c>
      <c r="C921" s="118">
        <v>160</v>
      </c>
      <c r="D921" s="118"/>
      <c r="H921" s="119">
        <v>200506</v>
      </c>
      <c r="I921" s="120">
        <v>38504</v>
      </c>
      <c r="J921" s="117" t="e">
        <v>#N/A</v>
      </c>
      <c r="K921" s="126">
        <v>5.0999999999999996</v>
      </c>
      <c r="L921" s="118"/>
    </row>
    <row r="922" spans="1:12">
      <c r="A922" s="119">
        <v>199704</v>
      </c>
      <c r="B922" s="120">
        <v>35521</v>
      </c>
      <c r="C922" s="118">
        <v>160.19999999999999</v>
      </c>
      <c r="D922" s="118"/>
      <c r="H922" s="119">
        <v>200507</v>
      </c>
      <c r="I922" s="120">
        <v>38534</v>
      </c>
      <c r="J922" s="117" t="e">
        <v>#N/A</v>
      </c>
      <c r="K922" s="126">
        <v>5</v>
      </c>
      <c r="L922" s="118"/>
    </row>
    <row r="923" spans="1:12">
      <c r="A923" s="119">
        <v>199705</v>
      </c>
      <c r="B923" s="120">
        <v>35551</v>
      </c>
      <c r="C923" s="118">
        <v>160.1</v>
      </c>
      <c r="D923" s="118"/>
      <c r="H923" s="119">
        <v>200508</v>
      </c>
      <c r="I923" s="120">
        <v>38565</v>
      </c>
      <c r="J923" s="117" t="e">
        <v>#N/A</v>
      </c>
      <c r="K923" s="126">
        <v>4.9000000000000004</v>
      </c>
      <c r="L923" s="118"/>
    </row>
    <row r="924" spans="1:12">
      <c r="A924" s="119">
        <v>199706</v>
      </c>
      <c r="B924" s="120">
        <v>35582</v>
      </c>
      <c r="C924" s="118">
        <v>160.30000000000001</v>
      </c>
      <c r="D924" s="118"/>
      <c r="H924" s="119">
        <v>200509</v>
      </c>
      <c r="I924" s="120">
        <v>38596</v>
      </c>
      <c r="J924" s="117" t="e">
        <v>#N/A</v>
      </c>
      <c r="K924" s="126">
        <v>5</v>
      </c>
      <c r="L924" s="118"/>
    </row>
    <row r="925" spans="1:12">
      <c r="A925" s="119">
        <v>199707</v>
      </c>
      <c r="B925" s="120">
        <v>35612</v>
      </c>
      <c r="C925" s="118">
        <v>160.5</v>
      </c>
      <c r="D925" s="118"/>
      <c r="H925" s="119">
        <v>200510</v>
      </c>
      <c r="I925" s="120">
        <v>38626</v>
      </c>
      <c r="J925" s="117" t="e">
        <v>#N/A</v>
      </c>
      <c r="K925" s="126">
        <v>5</v>
      </c>
      <c r="L925" s="118"/>
    </row>
    <row r="926" spans="1:12">
      <c r="A926" s="119">
        <v>199708</v>
      </c>
      <c r="B926" s="120">
        <v>35643</v>
      </c>
      <c r="C926" s="118">
        <v>160.80000000000001</v>
      </c>
      <c r="D926" s="118"/>
      <c r="H926" s="119">
        <v>200511</v>
      </c>
      <c r="I926" s="120">
        <v>38657</v>
      </c>
      <c r="J926" s="117" t="e">
        <v>#N/A</v>
      </c>
      <c r="K926" s="126">
        <v>5</v>
      </c>
      <c r="L926" s="118"/>
    </row>
    <row r="927" spans="1:12">
      <c r="A927" s="119">
        <v>199709</v>
      </c>
      <c r="B927" s="120">
        <v>35674</v>
      </c>
      <c r="C927" s="118">
        <v>161.19999999999999</v>
      </c>
      <c r="D927" s="118"/>
      <c r="H927" s="119">
        <v>200512</v>
      </c>
      <c r="I927" s="120">
        <v>38687</v>
      </c>
      <c r="J927" s="117" t="e">
        <v>#N/A</v>
      </c>
      <c r="K927" s="126">
        <v>4.8</v>
      </c>
      <c r="L927" s="118"/>
    </row>
    <row r="928" spans="1:12">
      <c r="A928" s="119">
        <v>199710</v>
      </c>
      <c r="B928" s="120">
        <v>35704</v>
      </c>
      <c r="C928" s="118">
        <v>161.6</v>
      </c>
      <c r="D928" s="118"/>
      <c r="H928" s="119">
        <v>200601</v>
      </c>
      <c r="I928" s="120">
        <v>38718</v>
      </c>
      <c r="J928" s="117" t="e">
        <v>#N/A</v>
      </c>
      <c r="K928" s="126">
        <v>4.7</v>
      </c>
      <c r="L928" s="118"/>
    </row>
    <row r="929" spans="1:12">
      <c r="A929" s="119">
        <v>199711</v>
      </c>
      <c r="B929" s="120">
        <v>35735</v>
      </c>
      <c r="C929" s="118">
        <v>161.5</v>
      </c>
      <c r="D929" s="118"/>
      <c r="H929" s="119">
        <v>200602</v>
      </c>
      <c r="I929" s="120">
        <v>38749</v>
      </c>
      <c r="J929" s="117" t="e">
        <v>#N/A</v>
      </c>
      <c r="K929" s="126">
        <v>4.8</v>
      </c>
      <c r="L929" s="118"/>
    </row>
    <row r="930" spans="1:12">
      <c r="A930" s="119">
        <v>199712</v>
      </c>
      <c r="B930" s="120">
        <v>35765</v>
      </c>
      <c r="C930" s="118">
        <v>161.30000000000001</v>
      </c>
      <c r="D930" s="118"/>
      <c r="H930" s="119">
        <v>200603</v>
      </c>
      <c r="I930" s="120">
        <v>38777</v>
      </c>
      <c r="J930" s="117" t="e">
        <v>#N/A</v>
      </c>
      <c r="K930" s="126">
        <v>4.7</v>
      </c>
      <c r="L930" s="118"/>
    </row>
    <row r="931" spans="1:12">
      <c r="A931" s="119">
        <v>199801</v>
      </c>
      <c r="B931" s="120">
        <v>35796</v>
      </c>
      <c r="C931" s="118">
        <v>161.6</v>
      </c>
      <c r="D931" s="118"/>
      <c r="H931" s="119">
        <v>200604</v>
      </c>
      <c r="I931" s="120">
        <v>38808</v>
      </c>
      <c r="J931" s="117" t="e">
        <v>#N/A</v>
      </c>
      <c r="K931" s="126">
        <v>4.7</v>
      </c>
      <c r="L931" s="118"/>
    </row>
    <row r="932" spans="1:12">
      <c r="A932" s="119">
        <v>199802</v>
      </c>
      <c r="B932" s="120">
        <v>35827</v>
      </c>
      <c r="C932" s="118">
        <v>161.9</v>
      </c>
      <c r="D932" s="118"/>
      <c r="H932" s="119">
        <v>200605</v>
      </c>
      <c r="I932" s="120">
        <v>38838</v>
      </c>
      <c r="J932" s="117" t="e">
        <v>#N/A</v>
      </c>
      <c r="K932" s="126">
        <v>4.7</v>
      </c>
      <c r="L932" s="118"/>
    </row>
    <row r="933" spans="1:12">
      <c r="A933" s="119">
        <v>199803</v>
      </c>
      <c r="B933" s="120">
        <v>35855</v>
      </c>
      <c r="C933" s="118">
        <v>162.19999999999999</v>
      </c>
      <c r="D933" s="118"/>
      <c r="H933" s="119">
        <v>200606</v>
      </c>
      <c r="I933" s="120">
        <v>38869</v>
      </c>
      <c r="J933" s="117" t="e">
        <v>#N/A</v>
      </c>
      <c r="K933" s="126">
        <v>4.5999999999999996</v>
      </c>
      <c r="L933" s="118"/>
    </row>
    <row r="934" spans="1:12">
      <c r="A934" s="119">
        <v>199804</v>
      </c>
      <c r="B934" s="120">
        <v>35886</v>
      </c>
      <c r="C934" s="118">
        <v>162.5</v>
      </c>
      <c r="D934" s="118"/>
      <c r="H934" s="119">
        <v>200607</v>
      </c>
      <c r="I934" s="120">
        <v>38899</v>
      </c>
      <c r="J934" s="117" t="e">
        <v>#N/A</v>
      </c>
      <c r="K934" s="126">
        <v>4.7</v>
      </c>
      <c r="L934" s="118"/>
    </row>
    <row r="935" spans="1:12">
      <c r="A935" s="119">
        <v>199805</v>
      </c>
      <c r="B935" s="120">
        <v>35916</v>
      </c>
      <c r="C935" s="118">
        <v>162.80000000000001</v>
      </c>
      <c r="D935" s="118"/>
      <c r="H935" s="119">
        <v>200608</v>
      </c>
      <c r="I935" s="120">
        <v>38930</v>
      </c>
      <c r="J935" s="117" t="e">
        <v>#N/A</v>
      </c>
      <c r="K935" s="126">
        <v>4.7</v>
      </c>
      <c r="L935" s="118"/>
    </row>
    <row r="936" spans="1:12">
      <c r="A936" s="119">
        <v>199806</v>
      </c>
      <c r="B936" s="120">
        <v>35947</v>
      </c>
      <c r="C936" s="118">
        <v>163</v>
      </c>
      <c r="D936" s="118"/>
      <c r="H936" s="119">
        <v>200609</v>
      </c>
      <c r="I936" s="120">
        <v>38961</v>
      </c>
      <c r="J936" s="117" t="e">
        <v>#N/A</v>
      </c>
      <c r="K936" s="126">
        <v>4.5</v>
      </c>
      <c r="L936" s="118"/>
    </row>
    <row r="937" spans="1:12">
      <c r="A937" s="119">
        <v>199807</v>
      </c>
      <c r="B937" s="120">
        <v>35977</v>
      </c>
      <c r="C937" s="118">
        <v>163.19999999999999</v>
      </c>
      <c r="D937" s="118"/>
      <c r="H937" s="119">
        <v>200610</v>
      </c>
      <c r="I937" s="120">
        <v>38991</v>
      </c>
      <c r="J937" s="117" t="e">
        <v>#N/A</v>
      </c>
      <c r="K937" s="126">
        <v>4.4000000000000004</v>
      </c>
      <c r="L937" s="118"/>
    </row>
    <row r="938" spans="1:12">
      <c r="A938" s="119">
        <v>199808</v>
      </c>
      <c r="B938" s="120">
        <v>36008</v>
      </c>
      <c r="C938" s="118">
        <v>163.4</v>
      </c>
      <c r="D938" s="118"/>
      <c r="H938" s="119">
        <v>200611</v>
      </c>
      <c r="I938" s="120">
        <v>39022</v>
      </c>
      <c r="J938" s="117" t="e">
        <v>#N/A</v>
      </c>
      <c r="K938" s="126">
        <v>4.5</v>
      </c>
      <c r="L938" s="118"/>
    </row>
    <row r="939" spans="1:12">
      <c r="A939" s="119">
        <v>199809</v>
      </c>
      <c r="B939" s="120">
        <v>36039</v>
      </c>
      <c r="C939" s="118">
        <v>163.6</v>
      </c>
      <c r="D939" s="118"/>
      <c r="H939" s="119">
        <v>200612</v>
      </c>
      <c r="I939" s="120">
        <v>39052</v>
      </c>
      <c r="J939" s="117" t="e">
        <v>#N/A</v>
      </c>
      <c r="K939" s="126">
        <v>4.4000000000000004</v>
      </c>
      <c r="L939" s="118"/>
    </row>
    <row r="940" spans="1:12">
      <c r="A940" s="119">
        <v>199810</v>
      </c>
      <c r="B940" s="120">
        <v>36069</v>
      </c>
      <c r="C940" s="118">
        <v>164</v>
      </c>
      <c r="D940" s="118"/>
      <c r="H940" s="119">
        <v>200701</v>
      </c>
      <c r="I940" s="120">
        <v>39083</v>
      </c>
      <c r="J940" s="117" t="e">
        <v>#N/A</v>
      </c>
      <c r="K940" s="126">
        <v>4.5999999999999996</v>
      </c>
      <c r="L940" s="118"/>
    </row>
    <row r="941" spans="1:12">
      <c r="A941" s="119">
        <v>199811</v>
      </c>
      <c r="B941" s="120">
        <v>36100</v>
      </c>
      <c r="C941" s="118">
        <v>164</v>
      </c>
      <c r="D941" s="118"/>
      <c r="H941" s="119">
        <v>200702</v>
      </c>
      <c r="I941" s="120">
        <v>39114</v>
      </c>
      <c r="J941" s="117" t="e">
        <v>#N/A</v>
      </c>
      <c r="K941" s="126">
        <v>4.5</v>
      </c>
      <c r="L941" s="118"/>
    </row>
    <row r="942" spans="1:12">
      <c r="A942" s="119">
        <v>199812</v>
      </c>
      <c r="B942" s="120">
        <v>36130</v>
      </c>
      <c r="C942" s="118">
        <v>163.9</v>
      </c>
      <c r="D942" s="118"/>
      <c r="H942" s="119">
        <v>200703</v>
      </c>
      <c r="I942" s="120">
        <v>39142</v>
      </c>
      <c r="J942" s="117" t="e">
        <v>#N/A</v>
      </c>
      <c r="K942" s="126">
        <v>4.4000000000000004</v>
      </c>
      <c r="L942" s="118"/>
    </row>
    <row r="943" spans="1:12">
      <c r="A943" s="119">
        <v>199901</v>
      </c>
      <c r="B943" s="120">
        <v>36161</v>
      </c>
      <c r="C943" s="118">
        <v>164.3</v>
      </c>
      <c r="D943" s="118"/>
      <c r="H943" s="119">
        <v>200704</v>
      </c>
      <c r="I943" s="120">
        <v>39173</v>
      </c>
      <c r="J943" s="117" t="e">
        <v>#N/A</v>
      </c>
      <c r="K943" s="126">
        <v>4.5</v>
      </c>
      <c r="L943" s="118"/>
    </row>
    <row r="944" spans="1:12">
      <c r="A944" s="119">
        <v>199902</v>
      </c>
      <c r="B944" s="120">
        <v>36192</v>
      </c>
      <c r="C944" s="118">
        <v>164.5</v>
      </c>
      <c r="D944" s="118"/>
      <c r="H944" s="119">
        <v>200705</v>
      </c>
      <c r="I944" s="120">
        <v>39203</v>
      </c>
      <c r="J944" s="117" t="e">
        <v>#N/A</v>
      </c>
      <c r="K944" s="126">
        <v>4.5</v>
      </c>
      <c r="L944" s="118"/>
    </row>
    <row r="945" spans="1:12">
      <c r="A945" s="119">
        <v>199903</v>
      </c>
      <c r="B945" s="120">
        <v>36220</v>
      </c>
      <c r="C945" s="118">
        <v>165</v>
      </c>
      <c r="D945" s="118"/>
      <c r="H945" s="119">
        <v>200706</v>
      </c>
      <c r="I945" s="120">
        <v>39234</v>
      </c>
      <c r="J945" s="117" t="e">
        <v>#N/A</v>
      </c>
      <c r="K945" s="126">
        <v>4.5999999999999996</v>
      </c>
      <c r="L945" s="118"/>
    </row>
    <row r="946" spans="1:12">
      <c r="A946" s="119">
        <v>199904</v>
      </c>
      <c r="B946" s="120">
        <v>36251</v>
      </c>
      <c r="C946" s="118">
        <v>166.2</v>
      </c>
      <c r="D946" s="118"/>
      <c r="H946" s="119">
        <v>200707</v>
      </c>
      <c r="I946" s="120">
        <v>39264</v>
      </c>
      <c r="J946" s="117" t="e">
        <v>#N/A</v>
      </c>
      <c r="K946" s="126">
        <v>4.7</v>
      </c>
      <c r="L946" s="118"/>
    </row>
    <row r="947" spans="1:12">
      <c r="A947" s="119">
        <v>199905</v>
      </c>
      <c r="B947" s="120">
        <v>36281</v>
      </c>
      <c r="C947" s="118">
        <v>166.2</v>
      </c>
      <c r="D947" s="118"/>
      <c r="H947" s="119">
        <v>200708</v>
      </c>
      <c r="I947" s="120">
        <v>39295</v>
      </c>
      <c r="J947" s="117" t="e">
        <v>#N/A</v>
      </c>
      <c r="K947" s="126">
        <v>4.7</v>
      </c>
      <c r="L947" s="118"/>
    </row>
    <row r="948" spans="1:12">
      <c r="A948" s="119">
        <v>199906</v>
      </c>
      <c r="B948" s="120">
        <v>36312</v>
      </c>
      <c r="C948" s="118">
        <v>166.2</v>
      </c>
      <c r="D948" s="118"/>
      <c r="H948" s="119">
        <v>200709</v>
      </c>
      <c r="I948" s="120">
        <v>39326</v>
      </c>
      <c r="J948" s="117" t="e">
        <v>#N/A</v>
      </c>
      <c r="K948" s="126">
        <v>4.7</v>
      </c>
      <c r="L948" s="118"/>
    </row>
    <row r="949" spans="1:12">
      <c r="A949" s="119">
        <v>199907</v>
      </c>
      <c r="B949" s="120">
        <v>36342</v>
      </c>
      <c r="C949" s="118">
        <v>166.7</v>
      </c>
      <c r="D949" s="118"/>
      <c r="H949" s="119">
        <v>200710</v>
      </c>
      <c r="I949" s="120">
        <v>39356</v>
      </c>
      <c r="J949" s="117" t="e">
        <v>#N/A</v>
      </c>
      <c r="K949" s="126">
        <v>4.8</v>
      </c>
      <c r="L949" s="118"/>
    </row>
    <row r="950" spans="1:12">
      <c r="A950" s="119">
        <v>199908</v>
      </c>
      <c r="B950" s="120">
        <v>36373</v>
      </c>
      <c r="C950" s="118">
        <v>167.1</v>
      </c>
      <c r="D950" s="118"/>
      <c r="H950" s="119">
        <v>200711</v>
      </c>
      <c r="I950" s="120">
        <v>39387</v>
      </c>
      <c r="J950" s="117" t="e">
        <v>#N/A</v>
      </c>
      <c r="K950" s="126">
        <v>4.7</v>
      </c>
      <c r="L950" s="118"/>
    </row>
    <row r="951" spans="1:12">
      <c r="A951" s="119">
        <v>199909</v>
      </c>
      <c r="B951" s="120">
        <v>36404</v>
      </c>
      <c r="C951" s="118">
        <v>167.9</v>
      </c>
      <c r="D951" s="118"/>
      <c r="H951" s="119">
        <v>200712</v>
      </c>
      <c r="I951" s="120">
        <v>39417</v>
      </c>
      <c r="J951" s="117" t="e">
        <v>#N/A</v>
      </c>
      <c r="K951" s="126">
        <v>4.9000000000000004</v>
      </c>
      <c r="L951" s="118"/>
    </row>
    <row r="952" spans="1:12">
      <c r="A952" s="119">
        <v>199910</v>
      </c>
      <c r="B952" s="120">
        <v>36434</v>
      </c>
      <c r="C952" s="118">
        <v>168.2</v>
      </c>
      <c r="D952" s="118"/>
      <c r="H952" s="119">
        <v>200801</v>
      </c>
      <c r="I952" s="120">
        <v>39448</v>
      </c>
      <c r="J952" s="117" t="e">
        <v>#N/A</v>
      </c>
      <c r="K952" s="126">
        <v>4.9000000000000004</v>
      </c>
      <c r="L952" s="118"/>
    </row>
    <row r="953" spans="1:12">
      <c r="A953" s="119">
        <v>199911</v>
      </c>
      <c r="B953" s="120">
        <v>36465</v>
      </c>
      <c r="C953" s="118">
        <v>168.3</v>
      </c>
      <c r="D953" s="118"/>
      <c r="H953" s="119">
        <v>200802</v>
      </c>
      <c r="I953" s="120">
        <v>39479</v>
      </c>
      <c r="J953" s="117" t="e">
        <v>#N/A</v>
      </c>
      <c r="K953" s="126">
        <v>4.8</v>
      </c>
      <c r="L953" s="118"/>
    </row>
    <row r="954" spans="1:12">
      <c r="A954" s="119">
        <v>199912</v>
      </c>
      <c r="B954" s="120">
        <v>36495</v>
      </c>
      <c r="C954" s="118">
        <v>168.3</v>
      </c>
      <c r="D954" s="118"/>
      <c r="H954" s="119">
        <v>200803</v>
      </c>
      <c r="I954" s="120">
        <v>39508</v>
      </c>
      <c r="J954" s="117" t="e">
        <v>#N/A</v>
      </c>
      <c r="K954" s="126">
        <v>5.0999999999999996</v>
      </c>
      <c r="L954" s="118"/>
    </row>
    <row r="955" spans="1:12">
      <c r="A955" s="119">
        <v>200001</v>
      </c>
      <c r="B955" s="120">
        <v>36526</v>
      </c>
      <c r="C955" s="118">
        <v>168.8</v>
      </c>
      <c r="D955" s="118"/>
      <c r="H955" s="119">
        <v>200804</v>
      </c>
      <c r="I955" s="120">
        <v>39539</v>
      </c>
      <c r="J955" s="117" t="e">
        <v>#N/A</v>
      </c>
      <c r="K955" s="126">
        <v>5</v>
      </c>
      <c r="L955" s="118"/>
    </row>
    <row r="956" spans="1:12">
      <c r="A956" s="119">
        <v>200002</v>
      </c>
      <c r="B956" s="120">
        <v>36557</v>
      </c>
      <c r="C956" s="118">
        <v>169.8</v>
      </c>
      <c r="D956" s="118"/>
      <c r="H956" s="119">
        <v>200805</v>
      </c>
      <c r="I956" s="120">
        <v>39569</v>
      </c>
      <c r="J956" s="117" t="e">
        <v>#N/A</v>
      </c>
      <c r="K956" s="126">
        <v>5.5</v>
      </c>
      <c r="L956" s="118"/>
    </row>
    <row r="957" spans="1:12">
      <c r="A957" s="119">
        <v>200003</v>
      </c>
      <c r="B957" s="120">
        <v>36586</v>
      </c>
      <c r="C957" s="118">
        <v>171.2</v>
      </c>
      <c r="D957" s="118"/>
      <c r="H957" s="119">
        <v>200806</v>
      </c>
      <c r="I957" s="120">
        <v>39600</v>
      </c>
      <c r="J957" s="117" t="e">
        <v>#N/A</v>
      </c>
      <c r="K957" s="126">
        <v>5.6</v>
      </c>
      <c r="L957" s="118"/>
    </row>
    <row r="958" spans="1:12">
      <c r="A958" s="119">
        <v>200004</v>
      </c>
      <c r="B958" s="120">
        <v>36617</v>
      </c>
      <c r="C958" s="118">
        <v>171.3</v>
      </c>
      <c r="D958" s="118"/>
      <c r="H958" s="119">
        <v>200807</v>
      </c>
      <c r="I958" s="120">
        <v>39630</v>
      </c>
      <c r="J958" s="117" t="e">
        <v>#N/A</v>
      </c>
      <c r="K958" s="126">
        <v>5.8</v>
      </c>
      <c r="L958" s="118"/>
    </row>
    <row r="959" spans="1:12">
      <c r="A959" s="119">
        <v>200005</v>
      </c>
      <c r="B959" s="120">
        <v>36647</v>
      </c>
      <c r="C959" s="118">
        <v>171.5</v>
      </c>
      <c r="D959" s="118"/>
      <c r="H959" s="119">
        <v>200808</v>
      </c>
      <c r="I959" s="120">
        <v>39661</v>
      </c>
      <c r="J959" s="117" t="e">
        <v>#N/A</v>
      </c>
      <c r="K959" s="126">
        <v>6.2</v>
      </c>
      <c r="L959" s="118"/>
    </row>
    <row r="960" spans="1:12">
      <c r="A960" s="119">
        <v>200006</v>
      </c>
      <c r="B960" s="120">
        <v>36678</v>
      </c>
      <c r="C960" s="118">
        <v>172.4</v>
      </c>
      <c r="D960" s="118"/>
      <c r="H960" s="119">
        <v>200809</v>
      </c>
      <c r="I960" s="120">
        <v>39692</v>
      </c>
      <c r="J960" s="117" t="e">
        <v>#N/A</v>
      </c>
      <c r="K960" s="126">
        <v>6.2</v>
      </c>
      <c r="L960" s="118"/>
    </row>
    <row r="961" spans="1:12">
      <c r="A961" s="119">
        <v>200007</v>
      </c>
      <c r="B961" s="120">
        <v>36708</v>
      </c>
      <c r="C961" s="118">
        <v>172.8</v>
      </c>
      <c r="D961" s="118"/>
      <c r="H961" s="119">
        <v>200810</v>
      </c>
      <c r="I961" s="120">
        <v>39722</v>
      </c>
      <c r="J961" s="117" t="e">
        <v>#N/A</v>
      </c>
      <c r="K961" s="126">
        <v>6.6</v>
      </c>
      <c r="L961" s="118"/>
    </row>
    <row r="962" spans="1:12">
      <c r="A962" s="119">
        <v>200008</v>
      </c>
      <c r="B962" s="120">
        <v>36739</v>
      </c>
      <c r="C962" s="118">
        <v>172.8</v>
      </c>
      <c r="D962" s="118"/>
      <c r="H962" s="119">
        <v>200811</v>
      </c>
      <c r="I962" s="120">
        <v>39753</v>
      </c>
      <c r="J962" s="117" t="e">
        <v>#N/A</v>
      </c>
      <c r="K962" s="126">
        <v>6.8</v>
      </c>
      <c r="L962" s="118"/>
    </row>
    <row r="963" spans="1:12">
      <c r="A963" s="119">
        <v>200009</v>
      </c>
      <c r="B963" s="120">
        <v>36770</v>
      </c>
      <c r="C963" s="118">
        <v>173.7</v>
      </c>
      <c r="D963" s="118"/>
      <c r="H963" s="119">
        <v>200812</v>
      </c>
      <c r="I963" s="120">
        <v>39783</v>
      </c>
      <c r="J963" s="117" t="e">
        <v>#N/A</v>
      </c>
      <c r="K963" s="126">
        <v>7.2</v>
      </c>
      <c r="L963" s="118"/>
    </row>
    <row r="964" spans="1:12">
      <c r="A964" s="119">
        <v>200010</v>
      </c>
      <c r="B964" s="120">
        <v>36800</v>
      </c>
      <c r="C964" s="118">
        <v>174</v>
      </c>
      <c r="D964" s="118"/>
      <c r="H964" s="119">
        <v>200901</v>
      </c>
      <c r="I964" s="120">
        <v>39814</v>
      </c>
      <c r="J964" s="117" t="e">
        <v>#N/A</v>
      </c>
      <c r="K964" s="126">
        <v>7.6</v>
      </c>
      <c r="L964" s="118"/>
    </row>
    <row r="965" spans="1:12">
      <c r="A965" s="119">
        <v>200011</v>
      </c>
      <c r="B965" s="120">
        <v>36831</v>
      </c>
      <c r="C965" s="118">
        <v>174.1</v>
      </c>
      <c r="D965" s="118"/>
      <c r="H965" s="119">
        <v>200902</v>
      </c>
      <c r="I965" s="120">
        <v>39845</v>
      </c>
      <c r="J965" s="117" t="e">
        <v>#N/A</v>
      </c>
      <c r="K965" s="126">
        <v>8.1</v>
      </c>
      <c r="L965" s="118"/>
    </row>
    <row r="966" spans="1:12">
      <c r="A966" s="119">
        <v>200012</v>
      </c>
      <c r="B966" s="120">
        <v>36861</v>
      </c>
      <c r="C966" s="118">
        <v>174</v>
      </c>
      <c r="D966" s="118"/>
      <c r="H966" s="119">
        <v>200903</v>
      </c>
      <c r="I966" s="120">
        <v>39873</v>
      </c>
      <c r="J966" s="117" t="e">
        <v>#N/A</v>
      </c>
      <c r="K966" s="126">
        <v>8.5</v>
      </c>
      <c r="L966" s="118"/>
    </row>
    <row r="967" spans="1:12">
      <c r="A967" s="119">
        <v>200101</v>
      </c>
      <c r="B967" s="120">
        <v>36892</v>
      </c>
      <c r="C967" s="118">
        <v>175.1</v>
      </c>
      <c r="D967" s="118"/>
      <c r="H967" s="119">
        <v>200904</v>
      </c>
      <c r="I967" s="120">
        <v>39904</v>
      </c>
      <c r="J967" s="117" t="e">
        <v>#N/A</v>
      </c>
      <c r="K967" s="126">
        <v>8.9</v>
      </c>
      <c r="L967" s="118"/>
    </row>
    <row r="968" spans="1:12">
      <c r="A968" s="119">
        <v>200102</v>
      </c>
      <c r="B968" s="120">
        <v>36923</v>
      </c>
      <c r="C968" s="118">
        <v>175.8</v>
      </c>
      <c r="D968" s="118"/>
      <c r="H968" s="119">
        <v>200905</v>
      </c>
      <c r="I968" s="120">
        <v>39934</v>
      </c>
      <c r="J968" s="117" t="e">
        <v>#N/A</v>
      </c>
      <c r="K968" s="126">
        <v>9.4</v>
      </c>
      <c r="L968" s="118"/>
    </row>
    <row r="969" spans="1:12">
      <c r="A969" s="119">
        <v>200103</v>
      </c>
      <c r="B969" s="120">
        <v>36951</v>
      </c>
      <c r="C969" s="118">
        <v>176.2</v>
      </c>
      <c r="D969" s="118"/>
      <c r="H969" s="119">
        <v>200906</v>
      </c>
      <c r="I969" s="120">
        <v>39965</v>
      </c>
      <c r="J969" s="117" t="e">
        <v>#N/A</v>
      </c>
      <c r="K969" s="126">
        <v>9.5</v>
      </c>
      <c r="L969" s="118"/>
    </row>
    <row r="970" spans="1:12">
      <c r="A970" s="119">
        <v>200104</v>
      </c>
      <c r="B970" s="120">
        <v>36982</v>
      </c>
      <c r="C970" s="118">
        <v>176.9</v>
      </c>
      <c r="D970" s="118"/>
      <c r="H970" s="119">
        <v>200907</v>
      </c>
      <c r="I970" s="120">
        <v>39995</v>
      </c>
      <c r="J970" s="117" t="e">
        <v>#N/A</v>
      </c>
      <c r="K970" s="126">
        <v>9.4</v>
      </c>
      <c r="L970" s="118"/>
    </row>
    <row r="971" spans="1:12">
      <c r="A971" s="119">
        <v>200105</v>
      </c>
      <c r="B971" s="120">
        <v>37012</v>
      </c>
      <c r="C971" s="118">
        <v>177.7</v>
      </c>
      <c r="D971" s="118"/>
      <c r="H971" s="119">
        <v>200908</v>
      </c>
      <c r="I971" s="120">
        <v>40026</v>
      </c>
      <c r="J971" s="117" t="e">
        <v>#N/A</v>
      </c>
      <c r="K971" s="126">
        <v>9.6999999999999993</v>
      </c>
      <c r="L971" s="118"/>
    </row>
    <row r="972" spans="1:12">
      <c r="A972" s="119">
        <v>200106</v>
      </c>
      <c r="B972" s="120">
        <v>37043</v>
      </c>
      <c r="C972" s="118">
        <v>178</v>
      </c>
      <c r="D972" s="118"/>
      <c r="H972" s="119">
        <v>200909</v>
      </c>
      <c r="I972" s="120">
        <v>40057</v>
      </c>
      <c r="J972" s="117" t="e">
        <v>#N/A</v>
      </c>
      <c r="K972" s="126" t="e">
        <v>#N/A</v>
      </c>
      <c r="L972" s="118"/>
    </row>
    <row r="973" spans="1:12">
      <c r="A973" s="119">
        <v>200107</v>
      </c>
      <c r="B973" s="120">
        <v>37073</v>
      </c>
      <c r="C973" s="118">
        <v>177.5</v>
      </c>
      <c r="D973" s="118"/>
      <c r="L973" s="118"/>
    </row>
    <row r="974" spans="1:12">
      <c r="A974" s="119">
        <v>200108</v>
      </c>
      <c r="B974" s="120">
        <v>37104</v>
      </c>
      <c r="C974" s="118">
        <v>177.5</v>
      </c>
      <c r="D974" s="118"/>
      <c r="L974" s="118"/>
    </row>
    <row r="975" spans="1:12">
      <c r="A975" s="119">
        <v>200109</v>
      </c>
      <c r="B975" s="120">
        <v>37135</v>
      </c>
      <c r="C975" s="118">
        <v>178.3</v>
      </c>
      <c r="D975" s="118"/>
      <c r="L975" s="118"/>
    </row>
    <row r="976" spans="1:12">
      <c r="A976" s="119">
        <v>200110</v>
      </c>
      <c r="B976" s="120">
        <v>37165</v>
      </c>
      <c r="C976" s="118">
        <v>177.7</v>
      </c>
      <c r="D976" s="118"/>
      <c r="L976" s="118"/>
    </row>
    <row r="977" spans="1:12">
      <c r="A977" s="119">
        <v>200111</v>
      </c>
      <c r="B977" s="120">
        <v>37196</v>
      </c>
      <c r="C977" s="118">
        <v>177.4</v>
      </c>
      <c r="D977" s="118"/>
      <c r="L977" s="118"/>
    </row>
    <row r="978" spans="1:12">
      <c r="A978" s="119">
        <v>200112</v>
      </c>
      <c r="B978" s="120">
        <v>37226</v>
      </c>
      <c r="C978" s="118">
        <v>176.7</v>
      </c>
      <c r="D978" s="118"/>
      <c r="L978" s="118"/>
    </row>
    <row r="979" spans="1:12">
      <c r="A979" s="119">
        <v>200201</v>
      </c>
      <c r="B979" s="120">
        <v>37257</v>
      </c>
      <c r="C979" s="118">
        <v>177.1</v>
      </c>
      <c r="D979" s="118"/>
      <c r="L979" s="118"/>
    </row>
    <row r="980" spans="1:12">
      <c r="A980" s="119">
        <v>200202</v>
      </c>
      <c r="B980" s="120">
        <v>37288</v>
      </c>
      <c r="C980" s="118">
        <v>177.8</v>
      </c>
      <c r="D980" s="118"/>
      <c r="L980" s="118"/>
    </row>
    <row r="981" spans="1:12">
      <c r="A981" s="119">
        <v>200203</v>
      </c>
      <c r="B981" s="120">
        <v>37316</v>
      </c>
      <c r="C981" s="118">
        <v>178.8</v>
      </c>
      <c r="D981" s="118"/>
      <c r="L981" s="118"/>
    </row>
    <row r="982" spans="1:12">
      <c r="A982" s="119">
        <v>200204</v>
      </c>
      <c r="B982" s="120">
        <v>37347</v>
      </c>
      <c r="C982" s="118">
        <v>179.8</v>
      </c>
      <c r="D982" s="118"/>
      <c r="L982" s="118"/>
    </row>
    <row r="983" spans="1:12">
      <c r="A983" s="119">
        <v>200205</v>
      </c>
      <c r="B983" s="120">
        <v>37377</v>
      </c>
      <c r="C983" s="118">
        <v>179.8</v>
      </c>
      <c r="D983" s="118"/>
      <c r="L983" s="118"/>
    </row>
    <row r="984" spans="1:12">
      <c r="A984" s="119">
        <v>200206</v>
      </c>
      <c r="B984" s="120">
        <v>37408</v>
      </c>
      <c r="C984" s="118">
        <v>179.9</v>
      </c>
      <c r="D984" s="118"/>
      <c r="L984" s="118"/>
    </row>
    <row r="985" spans="1:12">
      <c r="A985" s="119">
        <v>200207</v>
      </c>
      <c r="B985" s="120">
        <v>37438</v>
      </c>
      <c r="C985" s="118">
        <v>180.1</v>
      </c>
      <c r="D985" s="118"/>
      <c r="L985" s="118"/>
    </row>
    <row r="986" spans="1:12">
      <c r="A986" s="119">
        <v>200208</v>
      </c>
      <c r="B986" s="120">
        <v>37469</v>
      </c>
      <c r="C986" s="118">
        <v>180.7</v>
      </c>
      <c r="D986" s="118"/>
      <c r="L986" s="118"/>
    </row>
    <row r="987" spans="1:12">
      <c r="A987" s="119">
        <v>200209</v>
      </c>
      <c r="B987" s="120">
        <v>37500</v>
      </c>
      <c r="C987" s="118">
        <v>181</v>
      </c>
      <c r="D987" s="118"/>
      <c r="L987" s="118"/>
    </row>
    <row r="988" spans="1:12">
      <c r="A988" s="119">
        <v>200210</v>
      </c>
      <c r="B988" s="120">
        <v>37530</v>
      </c>
      <c r="C988" s="118">
        <v>181.3</v>
      </c>
      <c r="D988" s="118"/>
      <c r="L988" s="118"/>
    </row>
    <row r="989" spans="1:12">
      <c r="A989" s="119">
        <v>200211</v>
      </c>
      <c r="B989" s="120">
        <v>37561</v>
      </c>
      <c r="C989" s="118">
        <v>181.3</v>
      </c>
      <c r="D989" s="118"/>
      <c r="L989" s="118"/>
    </row>
    <row r="990" spans="1:12">
      <c r="A990" s="119">
        <v>200212</v>
      </c>
      <c r="B990" s="120">
        <v>37591</v>
      </c>
      <c r="C990" s="118">
        <v>180.9</v>
      </c>
      <c r="D990" s="118"/>
      <c r="L990" s="118"/>
    </row>
    <row r="991" spans="1:12">
      <c r="A991" s="119">
        <v>200301</v>
      </c>
      <c r="B991" s="120">
        <v>37622</v>
      </c>
      <c r="C991" s="118">
        <v>181.7</v>
      </c>
      <c r="D991" s="118"/>
      <c r="L991" s="118"/>
    </row>
    <row r="992" spans="1:12">
      <c r="A992" s="119">
        <v>200302</v>
      </c>
      <c r="B992" s="120">
        <v>37653</v>
      </c>
      <c r="C992" s="118">
        <v>183.1</v>
      </c>
      <c r="D992" s="118"/>
      <c r="L992" s="118"/>
    </row>
    <row r="993" spans="1:12">
      <c r="A993" s="119">
        <v>200303</v>
      </c>
      <c r="B993" s="120">
        <v>37681</v>
      </c>
      <c r="C993" s="118">
        <v>184.2</v>
      </c>
      <c r="D993" s="118"/>
      <c r="L993" s="118"/>
    </row>
    <row r="994" spans="1:12">
      <c r="A994" s="119">
        <v>200304</v>
      </c>
      <c r="B994" s="120">
        <v>37712</v>
      </c>
      <c r="C994" s="118">
        <v>183.8</v>
      </c>
      <c r="D994" s="118"/>
      <c r="L994" s="118"/>
    </row>
    <row r="995" spans="1:12">
      <c r="A995" s="119">
        <v>200305</v>
      </c>
      <c r="B995" s="120">
        <v>37742</v>
      </c>
      <c r="C995" s="118">
        <v>183.5</v>
      </c>
      <c r="D995" s="118"/>
      <c r="L995" s="118"/>
    </row>
    <row r="996" spans="1:12">
      <c r="A996" s="119">
        <v>200306</v>
      </c>
      <c r="B996" s="120">
        <v>37773</v>
      </c>
      <c r="C996" s="118">
        <v>183.7</v>
      </c>
      <c r="D996" s="118"/>
      <c r="L996" s="118"/>
    </row>
    <row r="997" spans="1:12">
      <c r="A997" s="119">
        <v>200307</v>
      </c>
      <c r="B997" s="120">
        <v>37803</v>
      </c>
      <c r="C997" s="118">
        <v>183.9</v>
      </c>
      <c r="D997" s="118"/>
      <c r="L997" s="118"/>
    </row>
    <row r="998" spans="1:12">
      <c r="A998" s="119">
        <v>200308</v>
      </c>
      <c r="B998" s="120">
        <v>37834</v>
      </c>
      <c r="C998" s="118">
        <v>184.6</v>
      </c>
      <c r="D998" s="118"/>
      <c r="L998" s="118"/>
    </row>
    <row r="999" spans="1:12">
      <c r="A999" s="119">
        <v>200309</v>
      </c>
      <c r="B999" s="120">
        <v>37865</v>
      </c>
      <c r="C999" s="118">
        <v>185.2</v>
      </c>
      <c r="D999" s="118"/>
      <c r="L999" s="118"/>
    </row>
    <row r="1000" spans="1:12">
      <c r="A1000" s="119">
        <v>200310</v>
      </c>
      <c r="B1000" s="120">
        <v>37895</v>
      </c>
      <c r="C1000" s="118">
        <v>185</v>
      </c>
      <c r="D1000" s="118"/>
      <c r="L1000" s="118"/>
    </row>
    <row r="1001" spans="1:12">
      <c r="A1001" s="119">
        <v>200311</v>
      </c>
      <c r="B1001" s="120">
        <v>37926</v>
      </c>
      <c r="C1001" s="118">
        <v>184.5</v>
      </c>
      <c r="D1001" s="118"/>
      <c r="L1001" s="118"/>
    </row>
    <row r="1002" spans="1:12">
      <c r="A1002" s="119">
        <v>200312</v>
      </c>
      <c r="B1002" s="120">
        <v>37956</v>
      </c>
      <c r="C1002" s="118">
        <v>184.3</v>
      </c>
      <c r="D1002" s="118"/>
      <c r="L1002" s="118"/>
    </row>
    <row r="1003" spans="1:12">
      <c r="A1003" s="119">
        <v>200401</v>
      </c>
      <c r="B1003" s="120">
        <v>37987</v>
      </c>
      <c r="C1003" s="118">
        <v>185.2</v>
      </c>
      <c r="D1003" s="118"/>
      <c r="L1003" s="118"/>
    </row>
    <row r="1004" spans="1:12">
      <c r="A1004" s="119">
        <v>200402</v>
      </c>
      <c r="B1004" s="120">
        <v>38018</v>
      </c>
      <c r="C1004" s="118">
        <v>186.2</v>
      </c>
      <c r="D1004" s="118"/>
      <c r="L1004" s="118"/>
    </row>
    <row r="1005" spans="1:12">
      <c r="A1005" s="119">
        <v>200403</v>
      </c>
      <c r="B1005" s="120">
        <v>38047</v>
      </c>
      <c r="C1005" s="118">
        <v>187.4</v>
      </c>
      <c r="D1005" s="118"/>
      <c r="L1005" s="118"/>
    </row>
    <row r="1006" spans="1:12">
      <c r="A1006" s="119">
        <v>200404</v>
      </c>
      <c r="B1006" s="120">
        <v>38078</v>
      </c>
      <c r="C1006" s="118">
        <v>188</v>
      </c>
      <c r="D1006" s="118"/>
      <c r="L1006" s="118"/>
    </row>
    <row r="1007" spans="1:12">
      <c r="A1007" s="119">
        <v>200405</v>
      </c>
      <c r="B1007" s="120">
        <v>38108</v>
      </c>
      <c r="C1007" s="118">
        <v>189.1</v>
      </c>
      <c r="D1007" s="118"/>
      <c r="L1007" s="118"/>
    </row>
    <row r="1008" spans="1:12">
      <c r="A1008" s="119">
        <v>200406</v>
      </c>
      <c r="B1008" s="120">
        <v>38139</v>
      </c>
      <c r="C1008" s="118">
        <v>189.7</v>
      </c>
      <c r="D1008" s="118"/>
      <c r="L1008" s="118"/>
    </row>
    <row r="1009" spans="1:12">
      <c r="A1009" s="119">
        <v>200407</v>
      </c>
      <c r="B1009" s="120">
        <v>38169</v>
      </c>
      <c r="C1009" s="118">
        <v>189.4</v>
      </c>
      <c r="D1009" s="118"/>
      <c r="L1009" s="118"/>
    </row>
    <row r="1010" spans="1:12">
      <c r="A1010" s="119">
        <v>200408</v>
      </c>
      <c r="B1010" s="120">
        <v>38200</v>
      </c>
      <c r="C1010" s="118">
        <v>189.5</v>
      </c>
      <c r="D1010" s="118"/>
      <c r="L1010" s="118"/>
    </row>
    <row r="1011" spans="1:12">
      <c r="A1011" s="119">
        <v>200409</v>
      </c>
      <c r="B1011" s="120">
        <v>38231</v>
      </c>
      <c r="C1011" s="118">
        <v>189.9</v>
      </c>
      <c r="D1011" s="118"/>
      <c r="L1011" s="118"/>
    </row>
    <row r="1012" spans="1:12">
      <c r="A1012" s="119">
        <v>200410</v>
      </c>
      <c r="B1012" s="120">
        <v>38261</v>
      </c>
      <c r="C1012" s="118">
        <v>190.9</v>
      </c>
      <c r="D1012" s="118"/>
      <c r="L1012" s="118"/>
    </row>
    <row r="1013" spans="1:12">
      <c r="A1013" s="119">
        <v>200411</v>
      </c>
      <c r="B1013" s="120">
        <v>38292</v>
      </c>
      <c r="C1013" s="118">
        <v>191</v>
      </c>
      <c r="D1013" s="118"/>
      <c r="L1013" s="118"/>
    </row>
    <row r="1014" spans="1:12">
      <c r="A1014" s="119">
        <v>200412</v>
      </c>
      <c r="B1014" s="120">
        <v>38322</v>
      </c>
      <c r="C1014" s="118">
        <v>190.3</v>
      </c>
      <c r="D1014" s="118"/>
      <c r="L1014" s="118"/>
    </row>
    <row r="1015" spans="1:12">
      <c r="A1015" s="119">
        <v>200501</v>
      </c>
      <c r="B1015" s="120">
        <v>38353</v>
      </c>
      <c r="C1015" s="118">
        <v>190.7</v>
      </c>
      <c r="D1015" s="118"/>
      <c r="L1015" s="118"/>
    </row>
    <row r="1016" spans="1:12">
      <c r="A1016" s="119">
        <v>200502</v>
      </c>
      <c r="B1016" s="120">
        <v>38384</v>
      </c>
      <c r="C1016" s="118">
        <v>191.8</v>
      </c>
      <c r="D1016" s="118"/>
      <c r="L1016" s="118"/>
    </row>
    <row r="1017" spans="1:12">
      <c r="A1017" s="119">
        <v>200503</v>
      </c>
      <c r="B1017" s="120">
        <v>38412</v>
      </c>
      <c r="C1017" s="118">
        <v>193.3</v>
      </c>
      <c r="D1017" s="118"/>
      <c r="L1017" s="118"/>
    </row>
    <row r="1018" spans="1:12">
      <c r="A1018" s="119">
        <v>200504</v>
      </c>
      <c r="B1018" s="120">
        <v>38443</v>
      </c>
      <c r="C1018" s="118">
        <v>194.6</v>
      </c>
      <c r="D1018" s="118"/>
      <c r="L1018" s="118"/>
    </row>
    <row r="1019" spans="1:12">
      <c r="A1019" s="119">
        <v>200505</v>
      </c>
      <c r="B1019" s="120">
        <v>38473</v>
      </c>
      <c r="C1019" s="118">
        <v>194.4</v>
      </c>
      <c r="D1019" s="118"/>
      <c r="L1019" s="118"/>
    </row>
    <row r="1020" spans="1:12">
      <c r="A1020" s="119">
        <v>200506</v>
      </c>
      <c r="B1020" s="120">
        <v>38504</v>
      </c>
      <c r="C1020" s="118">
        <v>194.5</v>
      </c>
      <c r="D1020" s="118"/>
      <c r="L1020" s="118"/>
    </row>
    <row r="1021" spans="1:12">
      <c r="A1021" s="119">
        <v>200507</v>
      </c>
      <c r="B1021" s="120">
        <v>38534</v>
      </c>
      <c r="C1021" s="118">
        <v>195.4</v>
      </c>
      <c r="D1021" s="118"/>
      <c r="L1021" s="118"/>
    </row>
    <row r="1022" spans="1:12">
      <c r="A1022" s="119">
        <v>200508</v>
      </c>
      <c r="B1022" s="120">
        <v>38565</v>
      </c>
      <c r="C1022" s="118">
        <v>196.4</v>
      </c>
      <c r="D1022" s="118"/>
      <c r="L1022" s="118"/>
    </row>
    <row r="1023" spans="1:12">
      <c r="A1023" s="119">
        <v>200509</v>
      </c>
      <c r="B1023" s="120">
        <v>38596</v>
      </c>
      <c r="C1023" s="118">
        <v>198.8</v>
      </c>
      <c r="D1023" s="118"/>
      <c r="L1023" s="118"/>
    </row>
    <row r="1024" spans="1:12">
      <c r="A1024" s="119">
        <v>200510</v>
      </c>
      <c r="B1024" s="120">
        <v>38626</v>
      </c>
      <c r="C1024" s="118">
        <v>199.2</v>
      </c>
      <c r="D1024" s="118"/>
      <c r="L1024" s="118"/>
    </row>
    <row r="1025" spans="1:12">
      <c r="A1025" s="119">
        <v>200511</v>
      </c>
      <c r="B1025" s="120">
        <v>38657</v>
      </c>
      <c r="C1025" s="118">
        <v>197.6</v>
      </c>
      <c r="D1025" s="118"/>
      <c r="L1025" s="118"/>
    </row>
    <row r="1026" spans="1:12">
      <c r="A1026" s="119">
        <v>200512</v>
      </c>
      <c r="B1026" s="120">
        <v>38687</v>
      </c>
      <c r="C1026" s="118">
        <v>196.8</v>
      </c>
      <c r="D1026" s="118"/>
      <c r="L1026" s="118"/>
    </row>
    <row r="1027" spans="1:12">
      <c r="A1027" s="119">
        <v>200601</v>
      </c>
      <c r="B1027" s="120">
        <v>38718</v>
      </c>
      <c r="C1027" s="118">
        <v>198.3</v>
      </c>
      <c r="D1027" s="118"/>
      <c r="L1027" s="118"/>
    </row>
    <row r="1028" spans="1:12">
      <c r="A1028" s="119">
        <v>200602</v>
      </c>
      <c r="B1028" s="120">
        <v>38749</v>
      </c>
      <c r="C1028" s="118">
        <v>198.7</v>
      </c>
      <c r="D1028" s="118"/>
      <c r="L1028" s="118"/>
    </row>
    <row r="1029" spans="1:12">
      <c r="A1029" s="119">
        <v>200603</v>
      </c>
      <c r="B1029" s="120">
        <v>38777</v>
      </c>
      <c r="C1029" s="118">
        <v>199.8</v>
      </c>
      <c r="D1029" s="118"/>
      <c r="L1029" s="118"/>
    </row>
    <row r="1030" spans="1:12">
      <c r="A1030" s="119">
        <v>200604</v>
      </c>
      <c r="B1030" s="120">
        <v>38808</v>
      </c>
      <c r="C1030" s="118">
        <v>201.5</v>
      </c>
      <c r="D1030" s="118"/>
      <c r="L1030" s="118"/>
    </row>
    <row r="1031" spans="1:12">
      <c r="A1031" s="119">
        <v>200605</v>
      </c>
      <c r="B1031" s="120">
        <v>38838</v>
      </c>
      <c r="C1031" s="118">
        <v>202.5</v>
      </c>
      <c r="D1031" s="118"/>
      <c r="L1031" s="118"/>
    </row>
    <row r="1032" spans="1:12">
      <c r="A1032" s="119">
        <v>200606</v>
      </c>
      <c r="B1032" s="120">
        <v>38869</v>
      </c>
      <c r="C1032" s="118">
        <v>202.9</v>
      </c>
      <c r="D1032" s="118"/>
      <c r="L1032" s="118"/>
    </row>
    <row r="1033" spans="1:12">
      <c r="A1033" s="119">
        <v>200607</v>
      </c>
      <c r="B1033" s="120">
        <v>38899</v>
      </c>
      <c r="C1033" s="118">
        <v>203.5</v>
      </c>
      <c r="D1033" s="118"/>
      <c r="L1033" s="118"/>
    </row>
    <row r="1034" spans="1:12">
      <c r="A1034" s="119">
        <v>200608</v>
      </c>
      <c r="B1034" s="120">
        <v>38930</v>
      </c>
      <c r="C1034" s="118">
        <v>203.9</v>
      </c>
      <c r="D1034" s="118"/>
      <c r="L1034" s="118"/>
    </row>
    <row r="1035" spans="1:12">
      <c r="A1035" s="119">
        <v>200609</v>
      </c>
      <c r="B1035" s="120">
        <v>38961</v>
      </c>
      <c r="C1035" s="118">
        <v>202.9</v>
      </c>
      <c r="D1035" s="118"/>
      <c r="L1035" s="118"/>
    </row>
    <row r="1036" spans="1:12">
      <c r="A1036" s="119">
        <v>200610</v>
      </c>
      <c r="B1036" s="120">
        <v>38991</v>
      </c>
      <c r="C1036" s="118">
        <v>201.8</v>
      </c>
      <c r="D1036" s="118"/>
      <c r="L1036" s="118"/>
    </row>
    <row r="1037" spans="1:12">
      <c r="A1037" s="119">
        <v>200611</v>
      </c>
      <c r="B1037" s="120">
        <v>39022</v>
      </c>
      <c r="C1037" s="118">
        <v>201.5</v>
      </c>
      <c r="D1037" s="118"/>
      <c r="L1037" s="118"/>
    </row>
    <row r="1038" spans="1:12">
      <c r="A1038" s="119">
        <v>200612</v>
      </c>
      <c r="B1038" s="120">
        <v>39052</v>
      </c>
      <c r="C1038" s="118">
        <v>201.8</v>
      </c>
      <c r="D1038" s="118"/>
      <c r="L1038" s="118"/>
    </row>
    <row r="1039" spans="1:12">
      <c r="A1039" s="119">
        <v>200701</v>
      </c>
      <c r="B1039" s="120">
        <v>39083</v>
      </c>
      <c r="C1039" s="118">
        <v>202.416</v>
      </c>
      <c r="D1039" s="118"/>
      <c r="L1039" s="118"/>
    </row>
    <row r="1040" spans="1:12">
      <c r="A1040" s="119">
        <v>200702</v>
      </c>
      <c r="B1040" s="120">
        <v>39114</v>
      </c>
      <c r="C1040" s="118">
        <v>203.499</v>
      </c>
      <c r="D1040" s="118"/>
      <c r="L1040" s="118"/>
    </row>
    <row r="1041" spans="1:12">
      <c r="A1041" s="119">
        <v>200703</v>
      </c>
      <c r="B1041" s="120">
        <v>39142</v>
      </c>
      <c r="C1041" s="118">
        <v>205.352</v>
      </c>
      <c r="D1041" s="118"/>
      <c r="L1041" s="118"/>
    </row>
    <row r="1042" spans="1:12">
      <c r="A1042" s="119">
        <v>200704</v>
      </c>
      <c r="B1042" s="120">
        <v>39173</v>
      </c>
      <c r="C1042" s="118">
        <v>206.68600000000001</v>
      </c>
      <c r="D1042" s="118"/>
      <c r="L1042" s="118"/>
    </row>
    <row r="1043" spans="1:12">
      <c r="A1043" s="119">
        <v>200705</v>
      </c>
      <c r="B1043" s="120">
        <v>39203</v>
      </c>
      <c r="C1043" s="118">
        <v>207.94900000000001</v>
      </c>
      <c r="D1043" s="118"/>
      <c r="L1043" s="118"/>
    </row>
    <row r="1044" spans="1:12">
      <c r="A1044" s="119">
        <v>200706</v>
      </c>
      <c r="B1044" s="120">
        <v>39234</v>
      </c>
      <c r="C1044" s="118">
        <v>208.352</v>
      </c>
      <c r="D1044" s="118"/>
      <c r="L1044" s="118"/>
    </row>
    <row r="1045" spans="1:12">
      <c r="A1045" s="119">
        <v>200707</v>
      </c>
      <c r="B1045" s="120">
        <v>39264</v>
      </c>
      <c r="C1045" s="118">
        <v>208.29900000000001</v>
      </c>
      <c r="D1045" s="118"/>
      <c r="L1045" s="118"/>
    </row>
    <row r="1046" spans="1:12">
      <c r="A1046" s="119">
        <v>200708</v>
      </c>
      <c r="B1046" s="120">
        <v>39295</v>
      </c>
      <c r="C1046" s="118">
        <v>207.917</v>
      </c>
      <c r="D1046" s="118"/>
      <c r="L1046" s="118"/>
    </row>
    <row r="1047" spans="1:12">
      <c r="A1047" s="119">
        <v>200709</v>
      </c>
      <c r="B1047" s="120">
        <v>39326</v>
      </c>
      <c r="C1047" s="118">
        <v>208.49</v>
      </c>
      <c r="D1047" s="118"/>
      <c r="L1047" s="118"/>
    </row>
    <row r="1048" spans="1:12">
      <c r="A1048" s="119">
        <v>200710</v>
      </c>
      <c r="B1048" s="120">
        <v>39356</v>
      </c>
      <c r="C1048" s="118">
        <v>208.93600000000001</v>
      </c>
      <c r="D1048" s="118"/>
      <c r="L1048" s="118"/>
    </row>
    <row r="1049" spans="1:12">
      <c r="A1049" s="119">
        <v>200711</v>
      </c>
      <c r="B1049" s="120">
        <v>39387</v>
      </c>
      <c r="C1049" s="118">
        <v>210.17699999999999</v>
      </c>
      <c r="D1049" s="118"/>
      <c r="L1049" s="118"/>
    </row>
    <row r="1050" spans="1:12">
      <c r="A1050" s="119">
        <v>200712</v>
      </c>
      <c r="B1050" s="120">
        <v>39417</v>
      </c>
      <c r="C1050" s="118">
        <v>210.036</v>
      </c>
      <c r="D1050" s="118"/>
      <c r="L1050" s="118"/>
    </row>
    <row r="1051" spans="1:12">
      <c r="A1051" s="119">
        <v>200801</v>
      </c>
      <c r="B1051" s="120">
        <v>39448</v>
      </c>
      <c r="C1051" s="118">
        <v>211.08</v>
      </c>
      <c r="D1051" s="118"/>
      <c r="L1051" s="118"/>
    </row>
    <row r="1052" spans="1:12">
      <c r="A1052" s="119">
        <v>200802</v>
      </c>
      <c r="B1052" s="120">
        <v>39479</v>
      </c>
      <c r="C1052" s="118">
        <v>211.69300000000001</v>
      </c>
      <c r="D1052" s="118"/>
      <c r="L1052" s="118"/>
    </row>
    <row r="1053" spans="1:12">
      <c r="A1053" s="119">
        <v>200803</v>
      </c>
      <c r="B1053" s="120">
        <v>39508</v>
      </c>
      <c r="C1053" s="118">
        <v>213.52799999999999</v>
      </c>
      <c r="D1053" s="118"/>
      <c r="L1053" s="118"/>
    </row>
    <row r="1054" spans="1:12">
      <c r="A1054" s="119">
        <v>200804</v>
      </c>
      <c r="B1054" s="120">
        <v>39539</v>
      </c>
      <c r="C1054" s="118">
        <v>214.82300000000001</v>
      </c>
      <c r="D1054" s="118"/>
      <c r="L1054" s="118"/>
    </row>
    <row r="1055" spans="1:12">
      <c r="A1055" s="119">
        <v>200805</v>
      </c>
      <c r="B1055" s="120">
        <v>39569</v>
      </c>
      <c r="C1055" s="118">
        <v>216.63200000000001</v>
      </c>
      <c r="D1055" s="118"/>
      <c r="L1055" s="118"/>
    </row>
    <row r="1056" spans="1:12">
      <c r="A1056" s="119">
        <v>200806</v>
      </c>
      <c r="B1056" s="120">
        <v>39600</v>
      </c>
      <c r="C1056" s="118">
        <v>218.815</v>
      </c>
      <c r="D1056" s="118"/>
      <c r="L1056" s="118"/>
    </row>
    <row r="1057" spans="1:12">
      <c r="A1057" s="119">
        <v>200807</v>
      </c>
      <c r="B1057" s="120">
        <v>39630</v>
      </c>
      <c r="C1057" s="118">
        <v>219.964</v>
      </c>
      <c r="D1057" s="118"/>
      <c r="L1057" s="118"/>
    </row>
    <row r="1058" spans="1:12">
      <c r="A1058" s="119">
        <v>200808</v>
      </c>
      <c r="B1058" s="120">
        <v>39661</v>
      </c>
      <c r="C1058" s="118">
        <v>219.08600000000001</v>
      </c>
      <c r="D1058" s="118"/>
      <c r="L1058" s="118"/>
    </row>
    <row r="1059" spans="1:12">
      <c r="A1059" s="119">
        <v>200809</v>
      </c>
      <c r="B1059" s="120">
        <v>39692</v>
      </c>
      <c r="C1059" s="118">
        <v>218.78299999999999</v>
      </c>
      <c r="D1059" s="118"/>
      <c r="L1059" s="118"/>
    </row>
    <row r="1060" spans="1:12">
      <c r="A1060" s="119">
        <v>200810</v>
      </c>
      <c r="B1060" s="120">
        <v>39722</v>
      </c>
      <c r="C1060" s="118">
        <v>216.57300000000001</v>
      </c>
      <c r="D1060" s="118"/>
      <c r="L1060" s="118"/>
    </row>
    <row r="1061" spans="1:12">
      <c r="A1061" s="119">
        <v>200811</v>
      </c>
      <c r="B1061" s="120">
        <v>39753</v>
      </c>
      <c r="C1061" s="118">
        <v>212.42500000000001</v>
      </c>
      <c r="D1061" s="118"/>
      <c r="L1061" s="118"/>
    </row>
    <row r="1062" spans="1:12">
      <c r="A1062" s="119">
        <v>200812</v>
      </c>
      <c r="B1062" s="120">
        <v>39783</v>
      </c>
      <c r="C1062" s="118">
        <v>210.22800000000001</v>
      </c>
      <c r="D1062" s="118"/>
      <c r="L1062" s="118"/>
    </row>
    <row r="1063" spans="1:12">
      <c r="A1063" s="119">
        <v>200901</v>
      </c>
      <c r="B1063" s="120">
        <v>39814</v>
      </c>
      <c r="C1063" s="118">
        <v>211.143</v>
      </c>
      <c r="D1063" s="118"/>
      <c r="L1063" s="118"/>
    </row>
    <row r="1064" spans="1:12">
      <c r="A1064" s="119">
        <v>200902</v>
      </c>
      <c r="B1064" s="120">
        <v>39845</v>
      </c>
      <c r="C1064" s="118">
        <v>212.19300000000001</v>
      </c>
      <c r="D1064" s="118"/>
      <c r="L1064" s="118"/>
    </row>
    <row r="1065" spans="1:12">
      <c r="A1065" s="119">
        <v>200903</v>
      </c>
      <c r="B1065" s="120">
        <v>39873</v>
      </c>
      <c r="C1065" s="118">
        <v>212.709</v>
      </c>
      <c r="D1065" s="118"/>
      <c r="L1065" s="118"/>
    </row>
    <row r="1066" spans="1:12">
      <c r="A1066" s="119">
        <v>200904</v>
      </c>
      <c r="B1066" s="120">
        <v>39904</v>
      </c>
      <c r="C1066" s="118">
        <v>213.24</v>
      </c>
      <c r="D1066" s="118"/>
      <c r="L1066" s="118"/>
    </row>
    <row r="1067" spans="1:12">
      <c r="A1067" s="119">
        <v>200905</v>
      </c>
      <c r="B1067" s="120">
        <v>39934</v>
      </c>
      <c r="C1067" s="118">
        <v>213.85599999999999</v>
      </c>
      <c r="D1067" s="118"/>
      <c r="L1067" s="118"/>
    </row>
    <row r="1068" spans="1:12">
      <c r="A1068" s="119">
        <v>200906</v>
      </c>
      <c r="B1068" s="120">
        <v>39965</v>
      </c>
      <c r="C1068" s="118">
        <v>215.69300000000001</v>
      </c>
      <c r="D1068" s="118"/>
      <c r="L1068" s="118"/>
    </row>
    <row r="1069" spans="1:12">
      <c r="A1069" s="119">
        <v>200907</v>
      </c>
      <c r="B1069" s="120">
        <v>39995</v>
      </c>
      <c r="C1069" s="118">
        <v>215.351</v>
      </c>
      <c r="D1069" s="118"/>
      <c r="L1069" s="118"/>
    </row>
    <row r="1070" spans="1:12">
      <c r="A1070" s="119">
        <v>200908</v>
      </c>
      <c r="B1070" s="120">
        <v>40026</v>
      </c>
      <c r="C1070" s="118">
        <v>215.834</v>
      </c>
      <c r="D1070" s="118"/>
      <c r="L1070" s="118"/>
    </row>
    <row r="1071" spans="1:12">
      <c r="A1071" s="119">
        <v>200909</v>
      </c>
      <c r="B1071" s="120">
        <v>40057</v>
      </c>
      <c r="C1071" s="118" t="e">
        <v>#N/A</v>
      </c>
      <c r="D1071" s="118"/>
      <c r="L1071" s="118"/>
    </row>
    <row r="1072" spans="1:12">
      <c r="D1072" s="118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Read ME</vt:lpstr>
      <vt:lpstr>Data Fig 1</vt:lpstr>
      <vt:lpstr>Data Fig 2</vt:lpstr>
      <vt:lpstr>Data Fig 3</vt:lpstr>
      <vt:lpstr>Data Fig 4 5</vt:lpstr>
      <vt:lpstr>Data Fig 6</vt:lpstr>
      <vt:lpstr>Table 1 data</vt:lpstr>
      <vt:lpstr>'Data Fig 1'!_DLX1.USE</vt:lpstr>
      <vt:lpstr>_DLX1.USE</vt:lpstr>
      <vt:lpstr>_DLX2.USE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Aubuchon</dc:creator>
  <cp:lastModifiedBy>Craig Aubuchon</cp:lastModifiedBy>
  <dcterms:created xsi:type="dcterms:W3CDTF">2010-01-13T21:58:12Z</dcterms:created>
  <dcterms:modified xsi:type="dcterms:W3CDTF">2010-02-23T20:52:26Z</dcterms:modified>
</cp:coreProperties>
</file>